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3"/>
  </bookViews>
  <sheets>
    <sheet name="Condensed IS" sheetId="1" r:id="rId1"/>
    <sheet name="Condensed BS" sheetId="2" r:id="rId2"/>
    <sheet name="Changes in Equity" sheetId="3" r:id="rId3"/>
    <sheet name="CashFlow" sheetId="4" r:id="rId4"/>
  </sheets>
  <definedNames>
    <definedName name="_xlnm.Print_Area" localSheetId="1">'Condensed BS'!$A$1:$F$64</definedName>
    <definedName name="_xlnm.Print_Area" localSheetId="0">'Condensed IS'!$A$1:$G$64</definedName>
    <definedName name="_xlnm.Print_Titles" localSheetId="1">'Condensed BS'!$1:$5</definedName>
    <definedName name="_xlnm.Print_Titles" localSheetId="0">'Condensed IS'!$4:$14</definedName>
  </definedNames>
  <calcPr fullCalcOnLoad="1"/>
</workbook>
</file>

<file path=xl/sharedStrings.xml><?xml version="1.0" encoding="utf-8"?>
<sst xmlns="http://schemas.openxmlformats.org/spreadsheetml/2006/main" count="159" uniqueCount="118">
  <si>
    <t>Revenue</t>
  </si>
  <si>
    <t>RM'000</t>
  </si>
  <si>
    <t>Current Year</t>
  </si>
  <si>
    <t>Preceding Year</t>
  </si>
  <si>
    <t>todate</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</si>
  <si>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</si>
  <si>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</si>
  <si>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</si>
  <si>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</si>
  <si>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</si>
  <si>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</si>
  <si>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</si>
  <si>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</si>
  <si>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</si>
  <si>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</si>
  <si>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</si>
  <si>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</si>
  <si>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</si>
  <si>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</si>
  <si>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</si>
  <si>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</si>
  <si>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</si>
  <si>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</si>
  <si>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</si>
  <si>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</si>
  <si>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</si>
  <si>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</si>
  <si>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Net cash used in investing activities</t>
  </si>
  <si>
    <t xml:space="preserve"> Cash and bank balances</t>
  </si>
  <si>
    <t>RCULS</t>
  </si>
  <si>
    <t>As at preceding</t>
  </si>
  <si>
    <t>current quarter</t>
  </si>
  <si>
    <t>financial year end</t>
  </si>
  <si>
    <t>MAJOR TEAM HOLDINGS BERHAD (567427-W)</t>
  </si>
  <si>
    <t>Property, plant and equipment</t>
  </si>
  <si>
    <t>Intangible assets</t>
  </si>
  <si>
    <t>Amount owing by customers on contracts</t>
  </si>
  <si>
    <t>Inventories</t>
  </si>
  <si>
    <t>Trade receivables</t>
  </si>
  <si>
    <t>Other receivables</t>
  </si>
  <si>
    <t>Cash and bank balances</t>
  </si>
  <si>
    <t>Amount owing to customers on contracts</t>
  </si>
  <si>
    <t>Trade payables</t>
  </si>
  <si>
    <t>Other payables</t>
  </si>
  <si>
    <t>Amount owing to ultimate holding company</t>
  </si>
  <si>
    <t>Amount owing to related companies</t>
  </si>
  <si>
    <t>Non-Current Liabilities</t>
  </si>
  <si>
    <t>Deferred tax liabilities</t>
  </si>
  <si>
    <t xml:space="preserve"> Net decrease in cash and cash equivalents</t>
  </si>
  <si>
    <t>Amount owing by related companies</t>
  </si>
  <si>
    <t>Amount owing to directors</t>
  </si>
  <si>
    <t>Hire purchase payables</t>
  </si>
  <si>
    <t>Bank borrowings</t>
  </si>
  <si>
    <t>At 1 January 2006</t>
  </si>
  <si>
    <t>Operating Loss</t>
  </si>
  <si>
    <t>Loss before taxation</t>
  </si>
  <si>
    <t>Page 2</t>
  </si>
  <si>
    <t>Equity holders of the parent</t>
  </si>
  <si>
    <t>Minority interests</t>
  </si>
  <si>
    <t xml:space="preserve">  Basic (sen)</t>
  </si>
  <si>
    <t xml:space="preserve">  Fully diluted (sen)</t>
  </si>
  <si>
    <t>Losses per share attributable to equity holders of the parent:</t>
  </si>
  <si>
    <t>Page 1</t>
  </si>
  <si>
    <t>2% REDEEMABLE CONVERTIBLE UNSECURED LOAN STOCKS</t>
  </si>
  <si>
    <t>holders of the parent (RM)</t>
  </si>
  <si>
    <t xml:space="preserve">Net Assets per share attributable to ordinary equity </t>
  </si>
  <si>
    <t>Effect of adopting FRS 3</t>
  </si>
  <si>
    <t>Page 3</t>
  </si>
  <si>
    <t xml:space="preserve"> Deposit with financial institution</t>
  </si>
  <si>
    <t xml:space="preserve"> Bank overdraft</t>
  </si>
  <si>
    <t>Page 4</t>
  </si>
  <si>
    <t>Operating Expenses</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</si>
  <si>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</si>
  <si>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</si>
  <si>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</si>
  <si>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</si>
  <si>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</si>
  <si>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</si>
  <si>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</si>
  <si>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</si>
  <si>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</si>
  <si>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</si>
  <si>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</si>
  <si>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</si>
  <si>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</si>
  <si>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</si>
  <si>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</si>
  <si>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31/12/2006</t>
  </si>
  <si>
    <t>Loss for the financial year</t>
  </si>
  <si>
    <t>Loss for the financial year attributable to:</t>
  </si>
  <si>
    <t>Year</t>
  </si>
  <si>
    <t>Quarter</t>
  </si>
  <si>
    <t>Current</t>
  </si>
  <si>
    <t>Corresponding</t>
  </si>
  <si>
    <t>(Restated)</t>
  </si>
  <si>
    <t>(Unaudited)</t>
  </si>
  <si>
    <t>To Date</t>
  </si>
  <si>
    <t>(Audited)</t>
  </si>
  <si>
    <t>Period</t>
  </si>
  <si>
    <t>31/03/2006</t>
  </si>
  <si>
    <t>31/03/2007</t>
  </si>
  <si>
    <t>FOR THE FINANCIAL PERIOD ENDED 31 MARCH 2007</t>
  </si>
  <si>
    <t>UNAUDITED FIRST QUARTER REPORT ON CONSOLIDATED RESULTS</t>
  </si>
  <si>
    <t>AS AT 31 MARCH 2007</t>
  </si>
  <si>
    <t>The Condensed Consolidated Balance Sheet should be read in conjunction with the audited financial statements for the
 financial year ended 31 December 2006 and the accompanying explanatory notes attached to this interim financial report.</t>
  </si>
  <si>
    <t>The Condensed Consolidated Income Statement should be read in conjunction with the audited financial statements for the
 financial year ended 31 December 2006 and the accompanying explanatory notes attached to this interim financial report.</t>
  </si>
  <si>
    <t>The Condensed Consolidated Statement of Changes in Equity should be read in conjunction with the audited financial statements for the financial year ended 31 December 2006
 and the accompanying explanatory notes attached to this interim financial report.</t>
  </si>
  <si>
    <t>The Condensed Consolidated Cash Flow Statement should be read in conjunction with the audited financial statements for the
 financial year ended 31 December 2006 and the accompanying explanatory notes attached to this interim financial report.</t>
  </si>
  <si>
    <t>At 31 March 2006</t>
  </si>
  <si>
    <t>Loss for the financial period</t>
  </si>
  <si>
    <t>At 31 March 2007</t>
  </si>
  <si>
    <t>At 1 January 2007</t>
  </si>
  <si>
    <t>3 MONTHS</t>
  </si>
  <si>
    <t>Cash and cash equivalents at the end of the financial period comprise the following:</t>
  </si>
  <si>
    <t xml:space="preserve"> Cash and cash equivalents at end of the financial period</t>
  </si>
  <si>
    <t xml:space="preserve"> Cash and cash equivalents at beginning of the financial period</t>
  </si>
  <si>
    <t xml:space="preserve"> Net cash from operating activities</t>
  </si>
  <si>
    <t xml:space="preserve"> Net cash used in financing activities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</si>
</sst>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0_);\(0.00\)"/>
    <numFmt numFmtId="176" formatCode="0.0_);\(0.0\)"/>
    <numFmt numFmtId="177" formatCode="0_);\(0\)"/>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_);_(* \(#,##0.0000\);_(* &quot;-&quot;??_);_(@_)"/>
    <numFmt numFmtId="183" formatCode="0.000_);\(0.000\)"/>
    <numFmt numFmtId="184" formatCode="0.0000_);\(0.0000\)"/>
    <numFmt numFmtId="185" formatCode="[$€-2]\ #,##0.00_);[Red]\([$€-2]\ #,##0.00\)"/>
    <numFmt numFmtId="186" formatCode="#,##0.0_);\(#,##0.0\)"/>
    <numFmt numFmtId="187" formatCode="#,##0.000_);\(#,##0.000\)"/>
    <numFmt numFmtId="188" formatCode="#,##0.0000_);\(#,##0.0000\)"/>
  </numFmts>
  <fonts count="16">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
      <sz val="11"/>
      <color indexed="10"/>
      <name val="Times New Roman"/>
      <family val="1"/>
    </font>
    <font>
      <b/>
      <sz val="11"/>
      <color indexed="10"/>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173" fontId="4" fillId="0" borderId="0" xfId="0" applyNumberFormat="1" applyFont="1" applyFill="1" applyAlignment="1">
      <alignment vertical="center"/>
    </xf>
    <xf numFmtId="173" fontId="7" fillId="0" borderId="0" xfId="0" applyNumberFormat="1" applyFont="1" applyFill="1" applyAlignment="1">
      <alignment vertical="center"/>
    </xf>
    <xf numFmtId="173" fontId="7" fillId="0" borderId="0" xfId="0" applyNumberFormat="1" applyFont="1" applyFill="1" applyBorder="1" applyAlignment="1">
      <alignment vertical="center"/>
    </xf>
    <xf numFmtId="173" fontId="8" fillId="0" borderId="0" xfId="0" applyNumberFormat="1" applyFont="1" applyFill="1" applyAlignment="1">
      <alignment vertical="center"/>
    </xf>
    <xf numFmtId="173" fontId="7" fillId="0" borderId="1"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43" fontId="6" fillId="0" borderId="0" xfId="15" applyFont="1" applyFill="1" applyBorder="1" applyAlignment="1">
      <alignment vertical="center"/>
    </xf>
    <xf numFmtId="37" fontId="6" fillId="0" borderId="3" xfId="15" applyNumberFormat="1" applyFont="1" applyFill="1" applyBorder="1" applyAlignment="1">
      <alignment vertical="center"/>
    </xf>
    <xf numFmtId="37" fontId="6" fillId="0" borderId="0" xfId="15" applyNumberFormat="1" applyFont="1" applyFill="1" applyBorder="1" applyAlignment="1">
      <alignment/>
    </xf>
    <xf numFmtId="173" fontId="6" fillId="0" borderId="0" xfId="15" applyNumberFormat="1" applyFont="1" applyFill="1" applyBorder="1" applyAlignment="1">
      <alignment vertical="center"/>
    </xf>
    <xf numFmtId="173" fontId="7" fillId="0" borderId="4"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3" fontId="7" fillId="0" borderId="0" xfId="0" applyNumberFormat="1" applyFont="1" applyFill="1" applyAlignment="1">
      <alignment horizontal="center" vertical="center"/>
    </xf>
    <xf numFmtId="187" fontId="6" fillId="0" borderId="5" xfId="15" applyNumberFormat="1" applyFont="1" applyFill="1" applyBorder="1" applyAlignment="1">
      <alignment/>
    </xf>
    <xf numFmtId="0" fontId="6" fillId="0" borderId="0" xfId="0" applyFont="1" applyFill="1" applyAlignment="1">
      <alignment/>
    </xf>
    <xf numFmtId="173"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3" fontId="6" fillId="0" borderId="0" xfId="0" applyNumberFormat="1" applyFont="1" applyFill="1" applyBorder="1" applyAlignment="1">
      <alignment horizontal="left"/>
    </xf>
    <xf numFmtId="173" fontId="4" fillId="0" borderId="0" xfId="0" applyNumberFormat="1" applyFont="1" applyFill="1" applyBorder="1" applyAlignment="1">
      <alignment horizontal="left"/>
    </xf>
    <xf numFmtId="173" fontId="6" fillId="0" borderId="0" xfId="0" applyNumberFormat="1" applyFont="1" applyFill="1" applyAlignment="1">
      <alignment horizontal="left"/>
    </xf>
    <xf numFmtId="173" fontId="6" fillId="0" borderId="0" xfId="0" applyNumberFormat="1" applyFont="1" applyFill="1" applyAlignment="1">
      <alignment horizontal="right"/>
    </xf>
    <xf numFmtId="173" fontId="6" fillId="0" borderId="9" xfId="0" applyNumberFormat="1" applyFont="1" applyFill="1" applyBorder="1" applyAlignment="1">
      <alignment horizontal="left"/>
    </xf>
    <xf numFmtId="173"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3" fontId="6" fillId="0" borderId="0" xfId="15" applyNumberFormat="1" applyFont="1" applyFill="1" applyAlignment="1">
      <alignment horizontal="left"/>
    </xf>
    <xf numFmtId="0" fontId="6" fillId="0" borderId="0" xfId="0" applyFont="1" applyFill="1" applyBorder="1" applyAlignment="1">
      <alignment/>
    </xf>
    <xf numFmtId="173"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xf>
    <xf numFmtId="0" fontId="6" fillId="0" borderId="0" xfId="0" applyFont="1" applyFill="1" applyAlignment="1">
      <alignment/>
    </xf>
    <xf numFmtId="43" fontId="4" fillId="0" borderId="0" xfId="15" applyFont="1" applyFill="1" applyAlignment="1">
      <alignment/>
    </xf>
    <xf numFmtId="187"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75" fontId="6" fillId="0" borderId="0" xfId="0" applyNumberFormat="1" applyFont="1" applyFill="1" applyAlignment="1">
      <alignment/>
    </xf>
    <xf numFmtId="175"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3"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3" fontId="7" fillId="3" borderId="0" xfId="0" applyNumberFormat="1" applyFont="1" applyFill="1" applyAlignment="1">
      <alignment horizontal="center" vertical="center"/>
    </xf>
    <xf numFmtId="173" fontId="7" fillId="3" borderId="2" xfId="0" applyNumberFormat="1" applyFont="1" applyFill="1" applyBorder="1" applyAlignment="1">
      <alignment horizontal="center" vertical="center"/>
    </xf>
    <xf numFmtId="173" fontId="7" fillId="3" borderId="1" xfId="0" applyNumberFormat="1" applyFont="1" applyFill="1" applyBorder="1" applyAlignment="1">
      <alignment horizontal="center" vertical="center"/>
    </xf>
    <xf numFmtId="173" fontId="7" fillId="3" borderId="0" xfId="0" applyNumberFormat="1" applyFont="1" applyFill="1" applyBorder="1" applyAlignment="1">
      <alignment horizontal="center" vertical="center"/>
    </xf>
    <xf numFmtId="173" fontId="7" fillId="3" borderId="4" xfId="0" applyNumberFormat="1" applyFont="1" applyFill="1" applyBorder="1" applyAlignment="1">
      <alignment horizontal="center"/>
    </xf>
    <xf numFmtId="173"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3" fontId="6" fillId="3" borderId="0" xfId="15" applyNumberFormat="1" applyFont="1" applyFill="1" applyAlignment="1">
      <alignment horizontal="left"/>
    </xf>
    <xf numFmtId="173" fontId="6" fillId="3" borderId="0" xfId="15" applyNumberFormat="1" applyFont="1" applyFill="1" applyAlignment="1">
      <alignment/>
    </xf>
    <xf numFmtId="173"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3" xfId="15" applyNumberFormat="1" applyFont="1" applyFill="1" applyBorder="1" applyAlignment="1">
      <alignment vertical="center"/>
    </xf>
    <xf numFmtId="187" fontId="6" fillId="3" borderId="0" xfId="15" applyNumberFormat="1" applyFont="1" applyFill="1" applyBorder="1" applyAlignment="1">
      <alignment vertical="center"/>
    </xf>
    <xf numFmtId="187"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3" fontId="6" fillId="3" borderId="0" xfId="0" applyNumberFormat="1" applyFont="1" applyFill="1" applyBorder="1" applyAlignment="1">
      <alignment horizontal="left"/>
    </xf>
    <xf numFmtId="173" fontId="4" fillId="3" borderId="0" xfId="0" applyNumberFormat="1" applyFont="1" applyFill="1" applyBorder="1" applyAlignment="1">
      <alignment horizontal="left"/>
    </xf>
    <xf numFmtId="173" fontId="6" fillId="3" borderId="0" xfId="0" applyNumberFormat="1" applyFont="1" applyFill="1" applyAlignment="1">
      <alignment horizontal="left"/>
    </xf>
    <xf numFmtId="173" fontId="6" fillId="3" borderId="0" xfId="0" applyNumberFormat="1" applyFont="1" applyFill="1" applyAlignment="1">
      <alignment horizontal="right"/>
    </xf>
    <xf numFmtId="173" fontId="6" fillId="3" borderId="9" xfId="0" applyNumberFormat="1" applyFont="1" applyFill="1" applyBorder="1" applyAlignment="1">
      <alignment horizontal="left"/>
    </xf>
    <xf numFmtId="173" fontId="7" fillId="3" borderId="9" xfId="0" applyNumberFormat="1" applyFont="1" applyFill="1" applyBorder="1" applyAlignment="1">
      <alignment horizontal="center" vertical="center"/>
    </xf>
    <xf numFmtId="173" fontId="7" fillId="0" borderId="9" xfId="0" applyNumberFormat="1" applyFont="1" applyFill="1" applyBorder="1" applyAlignment="1">
      <alignment horizontal="center" vertical="center"/>
    </xf>
    <xf numFmtId="173" fontId="7" fillId="3" borderId="9" xfId="0" applyNumberFormat="1" applyFont="1" applyFill="1" applyBorder="1" applyAlignment="1">
      <alignment horizontal="center"/>
    </xf>
    <xf numFmtId="173"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3" fontId="8" fillId="3" borderId="0" xfId="0" applyNumberFormat="1" applyFont="1" applyFill="1" applyAlignment="1">
      <alignment/>
    </xf>
    <xf numFmtId="43" fontId="4" fillId="0" borderId="0" xfId="15" applyFont="1" applyFill="1" applyAlignment="1">
      <alignment vertical="top"/>
    </xf>
    <xf numFmtId="43" fontId="4" fillId="0" borderId="0" xfId="15" applyFont="1" applyFill="1" applyAlignment="1">
      <alignment wrapText="1"/>
    </xf>
    <xf numFmtId="0" fontId="6" fillId="0" borderId="6" xfId="0" applyFont="1" applyFill="1" applyBorder="1" applyAlignment="1">
      <alignment horizontal="center"/>
    </xf>
    <xf numFmtId="49" fontId="6" fillId="3" borderId="0" xfId="0" applyNumberFormat="1" applyFont="1" applyFill="1" applyBorder="1" applyAlignment="1">
      <alignment horizontal="center"/>
    </xf>
    <xf numFmtId="173" fontId="7" fillId="0"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0"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0" borderId="0" xfId="0" applyNumberFormat="1" applyFont="1" applyFill="1" applyBorder="1" applyAlignment="1">
      <alignment horizontal="center"/>
    </xf>
    <xf numFmtId="173" fontId="7" fillId="3" borderId="0" xfId="0" applyNumberFormat="1" applyFont="1" applyFill="1" applyBorder="1" applyAlignment="1">
      <alignment horizontal="center"/>
    </xf>
    <xf numFmtId="173" fontId="6" fillId="0" borderId="0" xfId="0" applyNumberFormat="1" applyFont="1" applyFill="1" applyBorder="1" applyAlignment="1">
      <alignment horizontal="right" vertical="center"/>
    </xf>
    <xf numFmtId="173" fontId="6" fillId="0" borderId="0" xfId="0" applyNumberFormat="1" applyFont="1" applyFill="1" applyBorder="1" applyAlignment="1">
      <alignment vertical="center"/>
    </xf>
    <xf numFmtId="173" fontId="5" fillId="3" borderId="0" xfId="0" applyNumberFormat="1" applyFont="1" applyFill="1" applyBorder="1" applyAlignment="1">
      <alignment horizontal="center" vertical="center"/>
    </xf>
    <xf numFmtId="173" fontId="6" fillId="0" borderId="4" xfId="0" applyNumberFormat="1" applyFont="1" applyFill="1" applyBorder="1" applyAlignment="1">
      <alignment horizontal="left"/>
    </xf>
    <xf numFmtId="173" fontId="6" fillId="3" borderId="4" xfId="0" applyNumberFormat="1" applyFont="1" applyFill="1" applyBorder="1" applyAlignment="1">
      <alignment horizontal="left"/>
    </xf>
    <xf numFmtId="173" fontId="6" fillId="3" borderId="0" xfId="15" applyNumberFormat="1" applyFont="1" applyFill="1" applyBorder="1" applyAlignment="1">
      <alignment vertical="center"/>
    </xf>
    <xf numFmtId="0" fontId="6" fillId="0" borderId="10" xfId="0" applyFont="1" applyFill="1" applyBorder="1" applyAlignment="1">
      <alignment horizontal="center" vertical="center"/>
    </xf>
    <xf numFmtId="0" fontId="6" fillId="3" borderId="12" xfId="0" applyFont="1" applyFill="1" applyBorder="1" applyAlignment="1">
      <alignment horizontal="center" vertical="center"/>
    </xf>
    <xf numFmtId="173" fontId="6" fillId="0" borderId="0" xfId="15" applyNumberFormat="1" applyFont="1" applyFill="1" applyAlignment="1">
      <alignment vertical="center"/>
    </xf>
    <xf numFmtId="173" fontId="6" fillId="0" borderId="4" xfId="15" applyNumberFormat="1" applyFont="1" applyFill="1" applyBorder="1" applyAlignment="1">
      <alignment vertical="center"/>
    </xf>
    <xf numFmtId="173" fontId="6" fillId="3" borderId="4" xfId="15" applyNumberFormat="1" applyFont="1" applyFill="1" applyBorder="1" applyAlignment="1">
      <alignment vertical="center"/>
    </xf>
    <xf numFmtId="173" fontId="6" fillId="0" borderId="0" xfId="15" applyNumberFormat="1" applyFont="1" applyFill="1" applyBorder="1" applyAlignment="1">
      <alignment/>
    </xf>
    <xf numFmtId="173" fontId="6" fillId="3" borderId="0" xfId="15" applyNumberFormat="1" applyFont="1" applyFill="1" applyBorder="1" applyAlignment="1">
      <alignment/>
    </xf>
    <xf numFmtId="173" fontId="6" fillId="0" borderId="1" xfId="15" applyNumberFormat="1" applyFont="1" applyFill="1" applyBorder="1" applyAlignment="1">
      <alignment vertical="center"/>
    </xf>
    <xf numFmtId="173" fontId="6" fillId="3" borderId="1" xfId="15" applyNumberFormat="1" applyFont="1" applyFill="1" applyBorder="1" applyAlignment="1">
      <alignment vertical="center"/>
    </xf>
    <xf numFmtId="173" fontId="6" fillId="0" borderId="0" xfId="15" applyNumberFormat="1" applyFont="1" applyFill="1" applyAlignment="1">
      <alignment/>
    </xf>
    <xf numFmtId="173" fontId="6" fillId="0" borderId="0" xfId="15" applyNumberFormat="1" applyFont="1" applyFill="1" applyAlignment="1">
      <alignment vertical="top"/>
    </xf>
    <xf numFmtId="173" fontId="6" fillId="0" borderId="0" xfId="15" applyNumberFormat="1" applyFont="1" applyFill="1" applyBorder="1" applyAlignment="1">
      <alignment vertical="top"/>
    </xf>
    <xf numFmtId="173" fontId="6" fillId="3" borderId="0" xfId="15" applyNumberFormat="1" applyFont="1" applyFill="1" applyBorder="1" applyAlignment="1">
      <alignment vertical="top"/>
    </xf>
    <xf numFmtId="173" fontId="6" fillId="0" borderId="3" xfId="15" applyNumberFormat="1" applyFont="1" applyFill="1" applyBorder="1" applyAlignment="1">
      <alignment vertical="center"/>
    </xf>
    <xf numFmtId="173" fontId="6" fillId="3" borderId="3" xfId="15" applyNumberFormat="1" applyFont="1" applyFill="1" applyBorder="1" applyAlignment="1">
      <alignment vertical="center"/>
    </xf>
    <xf numFmtId="43" fontId="14" fillId="0" borderId="0" xfId="15" applyFont="1" applyFill="1" applyAlignment="1">
      <alignment/>
    </xf>
    <xf numFmtId="43" fontId="15" fillId="0" borderId="0" xfId="15" applyFont="1" applyFill="1" applyBorder="1" applyAlignment="1">
      <alignment/>
    </xf>
    <xf numFmtId="43" fontId="15" fillId="0" borderId="0" xfId="15" applyFont="1" applyFill="1" applyAlignment="1">
      <alignment/>
    </xf>
    <xf numFmtId="173" fontId="14" fillId="0" borderId="0" xfId="15" applyNumberFormat="1" applyFont="1" applyFill="1" applyAlignment="1">
      <alignment/>
    </xf>
    <xf numFmtId="173" fontId="15" fillId="0" borderId="0" xfId="0" applyNumberFormat="1" applyFont="1" applyFill="1" applyAlignment="1">
      <alignment vertical="center"/>
    </xf>
    <xf numFmtId="173" fontId="14" fillId="3" borderId="0" xfId="0" applyNumberFormat="1" applyFont="1" applyFill="1" applyAlignment="1">
      <alignment/>
    </xf>
    <xf numFmtId="0" fontId="14" fillId="0" borderId="0" xfId="0" applyFont="1" applyFill="1" applyAlignment="1">
      <alignment/>
    </xf>
    <xf numFmtId="182" fontId="6" fillId="0" borderId="0" xfId="15" applyNumberFormat="1" applyFont="1" applyFill="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34"/>
  <sheetViews>
    <sheetView zoomScale="75" zoomScaleNormal="75" zoomScaleSheetLayoutView="100" workbookViewId="0" topLeftCell="A43">
      <selection activeCell="A15" sqref="A15"/>
    </sheetView>
  </sheetViews>
  <sheetFormatPr defaultColWidth="9.140625" defaultRowHeight="12.75"/>
  <cols>
    <col min="1" max="1" width="45.28125" style="25" customWidth="1"/>
    <col min="2" max="2" width="5.421875" style="10" customWidth="1"/>
    <col min="3" max="3" width="18.00390625" style="10" customWidth="1"/>
    <col min="4" max="4" width="16.8515625" style="10" customWidth="1"/>
    <col min="5" max="5" width="1.28515625" style="10" customWidth="1"/>
    <col min="6" max="6" width="17.28125" style="10" customWidth="1"/>
    <col min="7" max="7" width="16.8515625" style="10" bestFit="1" customWidth="1"/>
    <col min="8" max="8" width="8.00390625" style="10" customWidth="1"/>
    <col min="9" max="9" width="15.00390625" style="10" hidden="1" customWidth="1"/>
    <col min="10" max="16384" width="9.140625" style="10" customWidth="1"/>
  </cols>
  <sheetData>
    <row r="1" spans="1:3" ht="20.25">
      <c r="A1" s="24" t="s">
        <v>33</v>
      </c>
      <c r="B1" s="18"/>
      <c r="C1" s="19"/>
    </row>
    <row r="2" spans="2:3" ht="15">
      <c r="B2" s="18"/>
      <c r="C2" s="19"/>
    </row>
    <row r="3" spans="1:3" ht="15">
      <c r="A3" s="19" t="s">
        <v>102</v>
      </c>
      <c r="B3" s="18"/>
      <c r="C3" s="19"/>
    </row>
    <row r="4" spans="1:3" ht="15">
      <c r="A4" s="19" t="s">
        <v>11</v>
      </c>
      <c r="C4" s="22"/>
    </row>
    <row r="5" spans="1:3" ht="15">
      <c r="A5" s="19" t="s">
        <v>101</v>
      </c>
      <c r="B5" s="18"/>
      <c r="C5" s="19"/>
    </row>
    <row r="7" spans="3:7" ht="15">
      <c r="C7" s="161" t="s">
        <v>5</v>
      </c>
      <c r="D7" s="162"/>
      <c r="E7" s="47"/>
      <c r="F7" s="161" t="s">
        <v>10</v>
      </c>
      <c r="G7" s="162"/>
    </row>
    <row r="8" spans="3:7" ht="15">
      <c r="C8" s="138"/>
      <c r="D8" s="139"/>
      <c r="E8" s="47"/>
      <c r="F8" s="138"/>
      <c r="G8" s="139"/>
    </row>
    <row r="9" spans="3:7" ht="15">
      <c r="C9" s="138" t="s">
        <v>95</v>
      </c>
      <c r="D9" s="139"/>
      <c r="E9" s="47"/>
      <c r="F9" s="138" t="s">
        <v>95</v>
      </c>
      <c r="G9" s="139"/>
    </row>
    <row r="10" spans="3:9" ht="15">
      <c r="C10" s="48" t="s">
        <v>92</v>
      </c>
      <c r="D10" s="96" t="s">
        <v>3</v>
      </c>
      <c r="E10" s="49"/>
      <c r="F10" s="48" t="s">
        <v>92</v>
      </c>
      <c r="G10" s="96" t="s">
        <v>3</v>
      </c>
      <c r="I10" s="124" t="s">
        <v>2</v>
      </c>
    </row>
    <row r="11" spans="3:9" ht="15">
      <c r="C11" s="48" t="s">
        <v>90</v>
      </c>
      <c r="D11" s="96" t="s">
        <v>93</v>
      </c>
      <c r="E11" s="49"/>
      <c r="F11" s="48" t="s">
        <v>90</v>
      </c>
      <c r="G11" s="96" t="s">
        <v>93</v>
      </c>
      <c r="I11" s="28" t="s">
        <v>4</v>
      </c>
    </row>
    <row r="12" spans="3:9" ht="15">
      <c r="C12" s="48" t="s">
        <v>91</v>
      </c>
      <c r="D12" s="96" t="s">
        <v>91</v>
      </c>
      <c r="E12" s="49"/>
      <c r="F12" s="48" t="s">
        <v>96</v>
      </c>
      <c r="G12" s="96" t="s">
        <v>98</v>
      </c>
      <c r="I12" s="28"/>
    </row>
    <row r="13" spans="1:9" ht="15">
      <c r="A13" s="50"/>
      <c r="B13" s="51"/>
      <c r="C13" s="52" t="s">
        <v>100</v>
      </c>
      <c r="D13" s="97" t="s">
        <v>99</v>
      </c>
      <c r="E13" s="53"/>
      <c r="F13" s="52" t="s">
        <v>100</v>
      </c>
      <c r="G13" s="97" t="s">
        <v>99</v>
      </c>
      <c r="I13" s="72" t="s">
        <v>100</v>
      </c>
    </row>
    <row r="14" spans="1:9" ht="15">
      <c r="A14" s="50"/>
      <c r="B14" s="54"/>
      <c r="C14" s="55" t="s">
        <v>1</v>
      </c>
      <c r="D14" s="98" t="s">
        <v>1</v>
      </c>
      <c r="E14" s="56"/>
      <c r="F14" s="55" t="s">
        <v>1</v>
      </c>
      <c r="G14" s="98" t="s">
        <v>1</v>
      </c>
      <c r="I14" s="30" t="s">
        <v>1</v>
      </c>
    </row>
    <row r="15" spans="1:9" ht="15">
      <c r="A15" s="50"/>
      <c r="B15" s="54"/>
      <c r="C15" s="57"/>
      <c r="D15" s="99"/>
      <c r="E15" s="57"/>
      <c r="F15" s="57"/>
      <c r="G15" s="99"/>
      <c r="I15" s="57"/>
    </row>
    <row r="16" spans="3:9" ht="15">
      <c r="C16" s="58"/>
      <c r="D16" s="100"/>
      <c r="E16" s="58"/>
      <c r="F16" s="58"/>
      <c r="G16" s="100"/>
      <c r="I16" s="58"/>
    </row>
    <row r="17" spans="1:11" s="23" customFormat="1" ht="14.25">
      <c r="A17" s="140" t="s">
        <v>0</v>
      </c>
      <c r="B17" s="140"/>
      <c r="C17" s="16">
        <f>F17-I17</f>
        <v>2412</v>
      </c>
      <c r="D17" s="137">
        <v>2489</v>
      </c>
      <c r="E17" s="16"/>
      <c r="F17" s="16">
        <v>2412</v>
      </c>
      <c r="G17" s="137">
        <v>2489</v>
      </c>
      <c r="I17" s="16">
        <v>0</v>
      </c>
      <c r="K17" s="160"/>
    </row>
    <row r="18" spans="1:9" s="23" customFormat="1" ht="14.25">
      <c r="A18" s="140"/>
      <c r="B18" s="140"/>
      <c r="C18" s="16"/>
      <c r="D18" s="137"/>
      <c r="E18" s="16"/>
      <c r="F18" s="16"/>
      <c r="G18" s="137"/>
      <c r="I18" s="16"/>
    </row>
    <row r="19" spans="1:9" s="23" customFormat="1" ht="14.25">
      <c r="A19" s="140" t="s">
        <v>12</v>
      </c>
      <c r="B19" s="140"/>
      <c r="C19" s="16">
        <f>F19-I19</f>
        <v>0</v>
      </c>
      <c r="D19" s="137">
        <v>71</v>
      </c>
      <c r="E19" s="16"/>
      <c r="F19" s="16">
        <v>0</v>
      </c>
      <c r="G19" s="137">
        <v>71</v>
      </c>
      <c r="I19" s="16">
        <v>0</v>
      </c>
    </row>
    <row r="20" spans="1:9" s="23" customFormat="1" ht="14.25">
      <c r="A20" s="140"/>
      <c r="B20" s="140"/>
      <c r="C20" s="16"/>
      <c r="D20" s="137"/>
      <c r="E20" s="16"/>
      <c r="F20" s="16"/>
      <c r="G20" s="137"/>
      <c r="I20" s="16"/>
    </row>
    <row r="21" spans="1:9" s="23" customFormat="1" ht="14.25">
      <c r="A21" s="140" t="s">
        <v>71</v>
      </c>
      <c r="B21" s="140"/>
      <c r="C21" s="16">
        <f>F21-I21</f>
        <v>-4161</v>
      </c>
      <c r="D21" s="137">
        <v>-4220</v>
      </c>
      <c r="E21" s="16"/>
      <c r="F21" s="16">
        <f>-1269-2892</f>
        <v>-4161</v>
      </c>
      <c r="G21" s="137">
        <v>-4220</v>
      </c>
      <c r="I21" s="16">
        <v>0</v>
      </c>
    </row>
    <row r="22" spans="1:9" s="23" customFormat="1" ht="14.25" hidden="1">
      <c r="A22" s="140"/>
      <c r="B22" s="140"/>
      <c r="C22" s="141"/>
      <c r="D22" s="142"/>
      <c r="E22" s="16"/>
      <c r="F22" s="141"/>
      <c r="G22" s="142"/>
      <c r="I22" s="141"/>
    </row>
    <row r="23" spans="1:9" s="23" customFormat="1" ht="14.25" hidden="1">
      <c r="A23" s="140"/>
      <c r="B23" s="140"/>
      <c r="C23" s="16"/>
      <c r="D23" s="137"/>
      <c r="E23" s="16"/>
      <c r="F23" s="16"/>
      <c r="G23" s="137"/>
      <c r="I23" s="16"/>
    </row>
    <row r="24" spans="1:9" s="23" customFormat="1" ht="14.25" hidden="1">
      <c r="A24" s="140" t="s">
        <v>54</v>
      </c>
      <c r="B24" s="140"/>
      <c r="C24" s="16">
        <f>SUM(C17:C21)</f>
        <v>-1749</v>
      </c>
      <c r="D24" s="137">
        <f>SUM(D17:D21)</f>
        <v>-1660</v>
      </c>
      <c r="E24" s="16"/>
      <c r="F24" s="16">
        <f>SUM(F17:F21)</f>
        <v>-1749</v>
      </c>
      <c r="G24" s="137">
        <f>SUM(G17:G21)</f>
        <v>-1660</v>
      </c>
      <c r="I24" s="16">
        <f>SUM(I17:I21)</f>
        <v>0</v>
      </c>
    </row>
    <row r="25" spans="1:9" s="23" customFormat="1" ht="14.25">
      <c r="A25" s="140"/>
      <c r="B25" s="140"/>
      <c r="C25" s="16"/>
      <c r="D25" s="137"/>
      <c r="E25" s="16"/>
      <c r="F25" s="16"/>
      <c r="G25" s="137"/>
      <c r="I25" s="16"/>
    </row>
    <row r="26" spans="1:9" s="23" customFormat="1" ht="14.25">
      <c r="A26" s="140" t="s">
        <v>72</v>
      </c>
      <c r="B26" s="140"/>
      <c r="C26" s="16">
        <f>F26-I26</f>
        <v>-351</v>
      </c>
      <c r="D26" s="137">
        <v>-297</v>
      </c>
      <c r="E26" s="16"/>
      <c r="F26" s="16">
        <v>-351</v>
      </c>
      <c r="G26" s="137">
        <v>-297</v>
      </c>
      <c r="I26" s="16">
        <v>0</v>
      </c>
    </row>
    <row r="27" spans="1:9" s="23" customFormat="1" ht="14.25">
      <c r="A27" s="140"/>
      <c r="B27" s="140"/>
      <c r="C27" s="143"/>
      <c r="D27" s="144"/>
      <c r="E27" s="16"/>
      <c r="F27" s="143"/>
      <c r="G27" s="144"/>
      <c r="I27" s="143"/>
    </row>
    <row r="28" spans="1:9" s="23" customFormat="1" ht="14.25">
      <c r="A28" s="140"/>
      <c r="B28" s="140"/>
      <c r="C28" s="145"/>
      <c r="D28" s="146"/>
      <c r="E28" s="16"/>
      <c r="F28" s="145"/>
      <c r="G28" s="146"/>
      <c r="I28" s="145"/>
    </row>
    <row r="29" spans="1:9" s="23" customFormat="1" ht="14.25">
      <c r="A29" s="147" t="s">
        <v>55</v>
      </c>
      <c r="B29" s="147"/>
      <c r="C29" s="16">
        <f>SUM(C24:C26)</f>
        <v>-2100</v>
      </c>
      <c r="D29" s="137">
        <f>SUM(D24:D26)</f>
        <v>-1957</v>
      </c>
      <c r="E29" s="16"/>
      <c r="F29" s="16">
        <f>SUM(F24:F26)</f>
        <v>-2100</v>
      </c>
      <c r="G29" s="137">
        <f>SUM(G24:G26)</f>
        <v>-1957</v>
      </c>
      <c r="I29" s="16">
        <f>SUM(I24:I26)</f>
        <v>0</v>
      </c>
    </row>
    <row r="30" spans="1:9" s="23" customFormat="1" ht="14.25">
      <c r="A30" s="147"/>
      <c r="B30" s="147"/>
      <c r="C30" s="16"/>
      <c r="D30" s="137"/>
      <c r="E30" s="16"/>
      <c r="F30" s="16"/>
      <c r="G30" s="137"/>
      <c r="I30" s="16"/>
    </row>
    <row r="31" spans="1:9" s="23" customFormat="1" ht="14.25">
      <c r="A31" s="16" t="s">
        <v>9</v>
      </c>
      <c r="B31" s="16"/>
      <c r="C31" s="16">
        <f>F31-I31</f>
        <v>0</v>
      </c>
      <c r="D31" s="137">
        <v>0</v>
      </c>
      <c r="E31" s="16"/>
      <c r="F31" s="16">
        <v>0</v>
      </c>
      <c r="G31" s="137">
        <v>0</v>
      </c>
      <c r="I31" s="16">
        <v>0</v>
      </c>
    </row>
    <row r="32" spans="1:9" s="23" customFormat="1" ht="14.25">
      <c r="A32" s="147"/>
      <c r="B32" s="147"/>
      <c r="C32" s="16"/>
      <c r="D32" s="137"/>
      <c r="E32" s="16"/>
      <c r="F32" s="16"/>
      <c r="G32" s="137"/>
      <c r="I32" s="16"/>
    </row>
    <row r="33" spans="1:9" s="23" customFormat="1" ht="14.25">
      <c r="A33" s="147"/>
      <c r="B33" s="147"/>
      <c r="C33" s="145"/>
      <c r="D33" s="146"/>
      <c r="E33" s="16"/>
      <c r="F33" s="145"/>
      <c r="G33" s="146"/>
      <c r="I33" s="145"/>
    </row>
    <row r="34" spans="1:9" s="23" customFormat="1" ht="15" thickBot="1">
      <c r="A34" s="148" t="s">
        <v>88</v>
      </c>
      <c r="B34" s="148"/>
      <c r="C34" s="149">
        <f>SUM(C28:C32)</f>
        <v>-2100</v>
      </c>
      <c r="D34" s="150">
        <f>SUM(D28:D32)</f>
        <v>-1957</v>
      </c>
      <c r="E34" s="149"/>
      <c r="F34" s="149">
        <f>SUM(F28:F32)</f>
        <v>-2100</v>
      </c>
      <c r="G34" s="150">
        <f>SUM(G28:G32)</f>
        <v>-1957</v>
      </c>
      <c r="I34" s="149">
        <f>SUM(I28:I32)</f>
        <v>0</v>
      </c>
    </row>
    <row r="35" spans="1:9" s="23" customFormat="1" ht="14.25">
      <c r="A35" s="147"/>
      <c r="B35" s="147"/>
      <c r="C35" s="151"/>
      <c r="D35" s="152"/>
      <c r="E35" s="16"/>
      <c r="F35" s="151"/>
      <c r="G35" s="152"/>
      <c r="I35" s="151"/>
    </row>
    <row r="36" spans="1:9" s="23" customFormat="1" ht="14.25">
      <c r="A36" s="147"/>
      <c r="B36" s="147"/>
      <c r="C36" s="16"/>
      <c r="D36" s="137"/>
      <c r="E36" s="16"/>
      <c r="F36" s="16"/>
      <c r="G36" s="137"/>
      <c r="I36" s="16"/>
    </row>
    <row r="37" spans="1:9" s="23" customFormat="1" ht="14.25">
      <c r="A37" s="147" t="s">
        <v>89</v>
      </c>
      <c r="B37" s="147"/>
      <c r="C37" s="16"/>
      <c r="D37" s="137"/>
      <c r="E37" s="16"/>
      <c r="F37" s="16"/>
      <c r="G37" s="137"/>
      <c r="I37" s="16"/>
    </row>
    <row r="38" spans="1:9" s="23" customFormat="1" ht="14.25">
      <c r="A38" s="147"/>
      <c r="B38" s="147"/>
      <c r="C38" s="16"/>
      <c r="D38" s="137"/>
      <c r="E38" s="16"/>
      <c r="F38" s="16"/>
      <c r="G38" s="137"/>
      <c r="I38" s="16"/>
    </row>
    <row r="39" spans="1:9" s="23" customFormat="1" ht="14.25">
      <c r="A39" s="147" t="s">
        <v>57</v>
      </c>
      <c r="B39" s="147"/>
      <c r="C39" s="16">
        <f>C34</f>
        <v>-2100</v>
      </c>
      <c r="D39" s="137">
        <f>D34</f>
        <v>-1957</v>
      </c>
      <c r="E39" s="16"/>
      <c r="F39" s="16">
        <f>F34</f>
        <v>-2100</v>
      </c>
      <c r="G39" s="137">
        <f>G34</f>
        <v>-1957</v>
      </c>
      <c r="I39" s="16">
        <f>I34</f>
        <v>0</v>
      </c>
    </row>
    <row r="40" spans="1:9" s="23" customFormat="1" ht="14.25">
      <c r="A40" s="147"/>
      <c r="B40" s="147"/>
      <c r="C40" s="16"/>
      <c r="D40" s="137"/>
      <c r="E40" s="16"/>
      <c r="F40" s="16"/>
      <c r="G40" s="137"/>
      <c r="I40" s="16"/>
    </row>
    <row r="41" spans="1:9" s="23" customFormat="1" ht="14.25">
      <c r="A41" s="16" t="s">
        <v>58</v>
      </c>
      <c r="B41" s="16"/>
      <c r="C41" s="16">
        <v>0</v>
      </c>
      <c r="D41" s="137">
        <v>0</v>
      </c>
      <c r="E41" s="16"/>
      <c r="F41" s="16">
        <v>0</v>
      </c>
      <c r="G41" s="137">
        <v>0</v>
      </c>
      <c r="I41" s="16">
        <v>0</v>
      </c>
    </row>
    <row r="42" spans="1:9" s="23" customFormat="1" ht="14.25">
      <c r="A42" s="147"/>
      <c r="B42" s="147"/>
      <c r="C42" s="16"/>
      <c r="D42" s="137"/>
      <c r="E42" s="16"/>
      <c r="F42" s="16"/>
      <c r="G42" s="137"/>
      <c r="I42" s="16"/>
    </row>
    <row r="43" spans="1:9" s="23" customFormat="1" ht="14.25">
      <c r="A43" s="147"/>
      <c r="B43" s="147"/>
      <c r="C43" s="145"/>
      <c r="D43" s="146"/>
      <c r="E43" s="16"/>
      <c r="F43" s="145"/>
      <c r="G43" s="146"/>
      <c r="I43" s="145"/>
    </row>
    <row r="44" spans="1:9" s="23" customFormat="1" ht="15" thickBot="1">
      <c r="A44" s="148"/>
      <c r="B44" s="148"/>
      <c r="C44" s="149">
        <f>SUM(C39:C42)</f>
        <v>-2100</v>
      </c>
      <c r="D44" s="150">
        <f>SUM(D39:D42)</f>
        <v>-1957</v>
      </c>
      <c r="E44" s="149"/>
      <c r="F44" s="149">
        <f>SUM(F39:F42)</f>
        <v>-2100</v>
      </c>
      <c r="G44" s="150">
        <f>SUM(G39:G42)</f>
        <v>-1957</v>
      </c>
      <c r="I44" s="149">
        <f>SUM(I39:I42)</f>
        <v>0</v>
      </c>
    </row>
    <row r="45" spans="1:9" s="22" customFormat="1" ht="14.25">
      <c r="A45" s="59"/>
      <c r="B45" s="60"/>
      <c r="C45" s="14"/>
      <c r="D45" s="102"/>
      <c r="E45" s="12"/>
      <c r="F45" s="14"/>
      <c r="G45" s="102"/>
      <c r="I45" s="14"/>
    </row>
    <row r="46" spans="1:9" s="22" customFormat="1" ht="14.25">
      <c r="A46" s="59"/>
      <c r="B46" s="60"/>
      <c r="C46" s="12"/>
      <c r="D46" s="101"/>
      <c r="E46" s="12"/>
      <c r="F46" s="12"/>
      <c r="G46" s="101"/>
      <c r="I46" s="12"/>
    </row>
    <row r="47" spans="1:9" s="22" customFormat="1" ht="14.25">
      <c r="A47" s="59" t="s">
        <v>61</v>
      </c>
      <c r="B47" s="60"/>
      <c r="C47" s="12"/>
      <c r="D47" s="101"/>
      <c r="E47" s="12"/>
      <c r="F47" s="12"/>
      <c r="G47" s="101"/>
      <c r="I47" s="12"/>
    </row>
    <row r="48" spans="1:9" s="22" customFormat="1" ht="14.25">
      <c r="A48" s="59"/>
      <c r="B48" s="60"/>
      <c r="C48" s="12"/>
      <c r="D48" s="101"/>
      <c r="E48" s="12"/>
      <c r="F48" s="12"/>
      <c r="G48" s="101"/>
      <c r="I48" s="12"/>
    </row>
    <row r="49" spans="1:9" s="22" customFormat="1" ht="14.25">
      <c r="A49" s="59" t="s">
        <v>59</v>
      </c>
      <c r="B49" s="60"/>
      <c r="C49" s="62">
        <f>C34/98877*100</f>
        <v>-2.123850844989229</v>
      </c>
      <c r="D49" s="103">
        <f>D34/98877*100</f>
        <v>-1.979226716020915</v>
      </c>
      <c r="E49" s="12"/>
      <c r="F49" s="62">
        <f>F34/98877*100</f>
        <v>-2.123850844989229</v>
      </c>
      <c r="G49" s="103">
        <f>G34/98877*100</f>
        <v>-1.979226716020915</v>
      </c>
      <c r="I49" s="62">
        <f>I34/98877*100</f>
        <v>0</v>
      </c>
    </row>
    <row r="50" spans="1:9" s="22" customFormat="1" ht="15" thickBot="1">
      <c r="A50" s="59" t="s">
        <v>60</v>
      </c>
      <c r="B50" s="60"/>
      <c r="C50" s="21">
        <f>C34/98900*100</f>
        <v>-2.1233569261880687</v>
      </c>
      <c r="D50" s="104">
        <f>D34/98900*100</f>
        <v>-1.9787664307381194</v>
      </c>
      <c r="E50" s="15"/>
      <c r="F50" s="21">
        <f>F34/98900*100</f>
        <v>-2.1233569261880687</v>
      </c>
      <c r="G50" s="104">
        <f>G34/98900*100</f>
        <v>-1.9787664307381194</v>
      </c>
      <c r="I50" s="21">
        <f>I34/98900*100</f>
        <v>0</v>
      </c>
    </row>
    <row r="51" spans="1:9" s="22" customFormat="1" ht="14.25">
      <c r="A51" s="59"/>
      <c r="B51" s="60"/>
      <c r="C51" s="12"/>
      <c r="D51" s="12"/>
      <c r="E51" s="12"/>
      <c r="F51" s="12"/>
      <c r="G51" s="12"/>
      <c r="I51" s="13"/>
    </row>
    <row r="52" spans="1:9" s="22" customFormat="1" ht="14.25">
      <c r="A52" s="59"/>
      <c r="B52" s="60"/>
      <c r="C52" s="12"/>
      <c r="D52" s="12"/>
      <c r="E52" s="12"/>
      <c r="F52" s="12"/>
      <c r="G52" s="12"/>
      <c r="I52" s="13"/>
    </row>
    <row r="53" spans="1:9" s="22" customFormat="1" ht="14.25">
      <c r="A53" s="59"/>
      <c r="B53" s="60"/>
      <c r="C53" s="12"/>
      <c r="D53" s="12"/>
      <c r="E53" s="12"/>
      <c r="F53" s="12"/>
      <c r="G53" s="12"/>
      <c r="I53" s="13"/>
    </row>
    <row r="54" spans="1:9" s="22" customFormat="1" ht="14.25">
      <c r="A54" s="38"/>
      <c r="B54" s="63"/>
      <c r="C54" s="12"/>
      <c r="D54" s="12"/>
      <c r="E54" s="12"/>
      <c r="F54" s="12"/>
      <c r="G54" s="12"/>
      <c r="I54" s="12"/>
    </row>
    <row r="55" spans="1:9" s="22" customFormat="1" ht="15">
      <c r="A55" s="39"/>
      <c r="B55" s="64"/>
      <c r="C55" s="12"/>
      <c r="D55" s="12"/>
      <c r="E55" s="12"/>
      <c r="F55" s="12"/>
      <c r="G55" s="12"/>
      <c r="I55" s="12"/>
    </row>
    <row r="56" spans="1:9" s="22" customFormat="1" ht="15">
      <c r="A56" s="39"/>
      <c r="B56" s="64"/>
      <c r="C56" s="12"/>
      <c r="D56" s="12"/>
      <c r="E56" s="12"/>
      <c r="F56" s="12"/>
      <c r="G56" s="12"/>
      <c r="I56" s="12"/>
    </row>
    <row r="57" spans="1:9" s="22" customFormat="1" ht="14.25">
      <c r="A57" s="59"/>
      <c r="B57" s="60"/>
      <c r="C57" s="12"/>
      <c r="D57" s="12"/>
      <c r="E57" s="12"/>
      <c r="F57" s="12"/>
      <c r="G57" s="12"/>
      <c r="I57" s="12"/>
    </row>
    <row r="58" spans="1:9" s="22" customFormat="1" ht="14.25">
      <c r="A58" s="59"/>
      <c r="B58" s="60"/>
      <c r="C58" s="16"/>
      <c r="D58" s="16"/>
      <c r="E58" s="16"/>
      <c r="F58" s="16"/>
      <c r="G58" s="16"/>
      <c r="I58" s="16"/>
    </row>
    <row r="59" spans="1:9" s="22" customFormat="1" ht="14.25">
      <c r="A59" s="59"/>
      <c r="B59" s="60"/>
      <c r="C59" s="16"/>
      <c r="D59" s="16"/>
      <c r="E59" s="16"/>
      <c r="F59" s="16"/>
      <c r="G59" s="16"/>
      <c r="I59" s="16"/>
    </row>
    <row r="60" spans="1:9" s="22" customFormat="1" ht="14.25">
      <c r="A60" s="59"/>
      <c r="B60" s="60"/>
      <c r="C60" s="16"/>
      <c r="D60" s="16"/>
      <c r="E60" s="16"/>
      <c r="F60" s="16"/>
      <c r="G60" s="16"/>
      <c r="I60" s="16"/>
    </row>
    <row r="61" spans="1:9" s="22" customFormat="1" ht="14.25">
      <c r="A61" s="59"/>
      <c r="B61" s="60"/>
      <c r="C61" s="16"/>
      <c r="D61" s="16"/>
      <c r="E61" s="16"/>
      <c r="F61" s="16"/>
      <c r="G61" s="16"/>
      <c r="I61" s="16"/>
    </row>
    <row r="62" spans="1:9" ht="42.75" customHeight="1">
      <c r="A62" s="163" t="s">
        <v>105</v>
      </c>
      <c r="B62" s="163"/>
      <c r="C62" s="163"/>
      <c r="D62" s="163"/>
      <c r="E62" s="163"/>
      <c r="F62" s="163"/>
      <c r="G62" s="163"/>
      <c r="I62" s="65"/>
    </row>
    <row r="63" spans="3:9" ht="15">
      <c r="C63" s="65"/>
      <c r="D63" s="65"/>
      <c r="E63" s="65"/>
      <c r="F63" s="65"/>
      <c r="G63" s="65"/>
      <c r="I63" s="65"/>
    </row>
    <row r="64" spans="1:9" ht="15">
      <c r="A64" s="164" t="s">
        <v>62</v>
      </c>
      <c r="B64" s="164"/>
      <c r="C64" s="164"/>
      <c r="D64" s="164"/>
      <c r="E64" s="164"/>
      <c r="F64" s="164"/>
      <c r="G64" s="164"/>
      <c r="I64" s="65"/>
    </row>
    <row r="65" spans="3:9" ht="15">
      <c r="C65" s="65"/>
      <c r="D65" s="65"/>
      <c r="E65" s="65"/>
      <c r="F65" s="65"/>
      <c r="G65" s="65"/>
      <c r="I65" s="65"/>
    </row>
    <row r="66" spans="3:9" ht="15">
      <c r="C66" s="65"/>
      <c r="D66" s="65"/>
      <c r="E66" s="65"/>
      <c r="F66" s="65"/>
      <c r="G66" s="65"/>
      <c r="I66" s="65"/>
    </row>
    <row r="67" spans="3:9" ht="15">
      <c r="C67" s="65"/>
      <c r="D67" s="65"/>
      <c r="E67" s="65"/>
      <c r="F67" s="65"/>
      <c r="G67" s="65"/>
      <c r="I67" s="65"/>
    </row>
    <row r="68" spans="3:9" ht="15">
      <c r="C68" s="65"/>
      <c r="D68" s="65"/>
      <c r="E68" s="65"/>
      <c r="F68" s="65"/>
      <c r="G68" s="65"/>
      <c r="I68" s="65"/>
    </row>
    <row r="69" spans="3:9" ht="15">
      <c r="C69" s="65"/>
      <c r="D69" s="65"/>
      <c r="E69" s="65"/>
      <c r="F69" s="65"/>
      <c r="G69" s="65"/>
      <c r="I69" s="65"/>
    </row>
    <row r="70" spans="3:9" ht="15">
      <c r="C70" s="65"/>
      <c r="D70" s="65"/>
      <c r="E70" s="65"/>
      <c r="F70" s="65"/>
      <c r="G70" s="65"/>
      <c r="I70" s="65"/>
    </row>
    <row r="71" spans="3:9" ht="15">
      <c r="C71" s="65"/>
      <c r="D71" s="65"/>
      <c r="E71" s="65"/>
      <c r="F71" s="65"/>
      <c r="G71" s="65"/>
      <c r="I71" s="65"/>
    </row>
    <row r="72" spans="3:9" ht="15">
      <c r="C72" s="65"/>
      <c r="D72" s="65"/>
      <c r="E72" s="65"/>
      <c r="F72" s="65"/>
      <c r="G72" s="65"/>
      <c r="I72" s="65"/>
    </row>
    <row r="73" spans="3:9" ht="15">
      <c r="C73" s="65"/>
      <c r="D73" s="65"/>
      <c r="E73" s="65"/>
      <c r="F73" s="65"/>
      <c r="G73" s="65"/>
      <c r="I73" s="65"/>
    </row>
    <row r="74" spans="3:9" ht="15">
      <c r="C74" s="65"/>
      <c r="D74" s="65"/>
      <c r="E74" s="65"/>
      <c r="F74" s="65"/>
      <c r="G74" s="65"/>
      <c r="I74" s="65"/>
    </row>
    <row r="75" spans="3:9" ht="15">
      <c r="C75" s="65"/>
      <c r="D75" s="65"/>
      <c r="E75" s="65"/>
      <c r="F75" s="65"/>
      <c r="G75" s="65"/>
      <c r="I75" s="65"/>
    </row>
    <row r="76" spans="3:9" ht="15">
      <c r="C76" s="65"/>
      <c r="D76" s="65"/>
      <c r="E76" s="65"/>
      <c r="F76" s="65"/>
      <c r="G76" s="65"/>
      <c r="I76" s="65"/>
    </row>
    <row r="77" spans="3:9" ht="15">
      <c r="C77" s="65"/>
      <c r="D77" s="65"/>
      <c r="E77" s="65"/>
      <c r="F77" s="65"/>
      <c r="G77" s="65"/>
      <c r="I77" s="65"/>
    </row>
    <row r="78" spans="3:9" ht="15">
      <c r="C78" s="65"/>
      <c r="D78" s="65"/>
      <c r="E78" s="65"/>
      <c r="F78" s="65"/>
      <c r="G78" s="65"/>
      <c r="I78" s="65"/>
    </row>
    <row r="79" spans="3:9" ht="15">
      <c r="C79" s="65"/>
      <c r="D79" s="65"/>
      <c r="E79" s="65"/>
      <c r="F79" s="65"/>
      <c r="G79" s="65"/>
      <c r="I79" s="65"/>
    </row>
    <row r="80" spans="3:9" ht="15">
      <c r="C80" s="65"/>
      <c r="D80" s="65"/>
      <c r="E80" s="65"/>
      <c r="F80" s="65"/>
      <c r="G80" s="65"/>
      <c r="I80" s="65"/>
    </row>
    <row r="81" spans="3:9" ht="15">
      <c r="C81" s="65"/>
      <c r="D81" s="65"/>
      <c r="E81" s="65"/>
      <c r="F81" s="65"/>
      <c r="G81" s="65"/>
      <c r="I81" s="65"/>
    </row>
    <row r="82" spans="3:9" ht="15">
      <c r="C82" s="65"/>
      <c r="D82" s="65"/>
      <c r="E82" s="65"/>
      <c r="F82" s="65"/>
      <c r="G82" s="65"/>
      <c r="I82" s="65"/>
    </row>
    <row r="83" spans="3:9" ht="15">
      <c r="C83" s="65"/>
      <c r="D83" s="65"/>
      <c r="E83" s="65"/>
      <c r="F83" s="65"/>
      <c r="G83" s="65"/>
      <c r="I83" s="65"/>
    </row>
    <row r="84" spans="3:9" ht="15">
      <c r="C84" s="65"/>
      <c r="D84" s="65"/>
      <c r="E84" s="65"/>
      <c r="F84" s="65"/>
      <c r="G84" s="65"/>
      <c r="I84" s="65"/>
    </row>
    <row r="85" spans="3:9" ht="15">
      <c r="C85" s="65"/>
      <c r="D85" s="65"/>
      <c r="E85" s="65"/>
      <c r="F85" s="65"/>
      <c r="G85" s="65"/>
      <c r="I85" s="65"/>
    </row>
    <row r="86" spans="3:9" ht="15">
      <c r="C86" s="65"/>
      <c r="D86" s="65"/>
      <c r="E86" s="65"/>
      <c r="F86" s="65"/>
      <c r="G86" s="65"/>
      <c r="I86" s="65"/>
    </row>
    <row r="87" spans="3:9" ht="15">
      <c r="C87" s="65"/>
      <c r="D87" s="65"/>
      <c r="E87" s="65"/>
      <c r="F87" s="65"/>
      <c r="G87" s="65"/>
      <c r="I87" s="65"/>
    </row>
    <row r="88" spans="3:9" ht="15">
      <c r="C88" s="65"/>
      <c r="D88" s="65"/>
      <c r="E88" s="65"/>
      <c r="F88" s="65"/>
      <c r="G88" s="65"/>
      <c r="I88" s="65"/>
    </row>
    <row r="89" spans="3:9" ht="15">
      <c r="C89" s="65"/>
      <c r="D89" s="65"/>
      <c r="E89" s="65"/>
      <c r="F89" s="65"/>
      <c r="G89" s="65"/>
      <c r="I89" s="65"/>
    </row>
    <row r="90" spans="3:9" ht="15">
      <c r="C90" s="65"/>
      <c r="D90" s="65"/>
      <c r="E90" s="65"/>
      <c r="F90" s="65"/>
      <c r="G90" s="65"/>
      <c r="I90" s="65"/>
    </row>
    <row r="91" spans="3:9" ht="15">
      <c r="C91" s="65"/>
      <c r="D91" s="65"/>
      <c r="E91" s="65"/>
      <c r="F91" s="65"/>
      <c r="G91" s="65"/>
      <c r="I91" s="65"/>
    </row>
    <row r="92" spans="3:9" ht="15">
      <c r="C92" s="65"/>
      <c r="D92" s="65"/>
      <c r="E92" s="65"/>
      <c r="F92" s="65"/>
      <c r="G92" s="65"/>
      <c r="I92" s="65"/>
    </row>
    <row r="93" spans="3:9" ht="15">
      <c r="C93" s="65"/>
      <c r="D93" s="65"/>
      <c r="E93" s="65"/>
      <c r="F93" s="65"/>
      <c r="G93" s="65"/>
      <c r="I93" s="65"/>
    </row>
    <row r="94" spans="3:9" ht="15">
      <c r="C94" s="65"/>
      <c r="D94" s="65"/>
      <c r="E94" s="65"/>
      <c r="F94" s="65"/>
      <c r="G94" s="65"/>
      <c r="I94" s="65"/>
    </row>
    <row r="95" spans="3:9" ht="15">
      <c r="C95" s="65"/>
      <c r="D95" s="65"/>
      <c r="E95" s="65"/>
      <c r="F95" s="65"/>
      <c r="G95" s="65"/>
      <c r="I95" s="65"/>
    </row>
    <row r="96" spans="3:9" ht="15">
      <c r="C96" s="65"/>
      <c r="D96" s="65"/>
      <c r="E96" s="65"/>
      <c r="F96" s="65"/>
      <c r="G96" s="65"/>
      <c r="I96" s="65"/>
    </row>
    <row r="97" spans="3:9" ht="15">
      <c r="C97" s="65"/>
      <c r="D97" s="65"/>
      <c r="E97" s="65"/>
      <c r="F97" s="65"/>
      <c r="G97" s="65"/>
      <c r="I97" s="65"/>
    </row>
    <row r="98" spans="3:9" ht="15">
      <c r="C98" s="65"/>
      <c r="D98" s="65"/>
      <c r="E98" s="65"/>
      <c r="F98" s="65"/>
      <c r="G98" s="65"/>
      <c r="I98" s="65"/>
    </row>
    <row r="99" spans="3:9" ht="15">
      <c r="C99" s="65"/>
      <c r="D99" s="65"/>
      <c r="E99" s="65"/>
      <c r="F99" s="65"/>
      <c r="G99" s="65"/>
      <c r="I99" s="65"/>
    </row>
    <row r="100" spans="3:9" ht="15">
      <c r="C100" s="65"/>
      <c r="D100" s="65"/>
      <c r="E100" s="65"/>
      <c r="F100" s="65"/>
      <c r="G100" s="65"/>
      <c r="I100" s="65"/>
    </row>
    <row r="101" spans="3:9" ht="15">
      <c r="C101" s="65"/>
      <c r="D101" s="65"/>
      <c r="E101" s="65"/>
      <c r="F101" s="65"/>
      <c r="G101" s="65"/>
      <c r="I101" s="65"/>
    </row>
    <row r="102" spans="3:9" ht="15">
      <c r="C102" s="66"/>
      <c r="D102" s="66"/>
      <c r="E102" s="66"/>
      <c r="F102" s="66"/>
      <c r="G102" s="66"/>
      <c r="I102" s="66"/>
    </row>
    <row r="103" spans="3:9" ht="15">
      <c r="C103" s="66"/>
      <c r="D103" s="66"/>
      <c r="E103" s="66"/>
      <c r="F103" s="66"/>
      <c r="G103" s="66"/>
      <c r="I103" s="66"/>
    </row>
    <row r="104" spans="3:9" ht="15">
      <c r="C104" s="66"/>
      <c r="D104" s="66"/>
      <c r="E104" s="66"/>
      <c r="F104" s="66"/>
      <c r="G104" s="66"/>
      <c r="I104" s="66"/>
    </row>
    <row r="105" spans="3:9" ht="15">
      <c r="C105" s="66"/>
      <c r="D105" s="66"/>
      <c r="E105" s="66"/>
      <c r="F105" s="66"/>
      <c r="G105" s="66"/>
      <c r="I105" s="66"/>
    </row>
    <row r="106" spans="3:9" ht="15">
      <c r="C106" s="66"/>
      <c r="D106" s="66"/>
      <c r="E106" s="66"/>
      <c r="F106" s="66"/>
      <c r="G106" s="66"/>
      <c r="I106" s="66"/>
    </row>
    <row r="107" spans="3:9" ht="15">
      <c r="C107" s="66"/>
      <c r="D107" s="66"/>
      <c r="E107" s="66"/>
      <c r="F107" s="66"/>
      <c r="G107" s="66"/>
      <c r="I107" s="66"/>
    </row>
    <row r="108" spans="3:9" ht="15">
      <c r="C108" s="66"/>
      <c r="D108" s="66"/>
      <c r="E108" s="66"/>
      <c r="F108" s="66"/>
      <c r="G108" s="66"/>
      <c r="I108" s="66"/>
    </row>
    <row r="109" spans="3:9" ht="15">
      <c r="C109" s="66"/>
      <c r="D109" s="66"/>
      <c r="E109" s="66"/>
      <c r="F109" s="66"/>
      <c r="G109" s="66"/>
      <c r="I109" s="66"/>
    </row>
    <row r="110" spans="3:9" ht="15">
      <c r="C110" s="66"/>
      <c r="D110" s="66"/>
      <c r="E110" s="66"/>
      <c r="F110" s="66"/>
      <c r="G110" s="66"/>
      <c r="I110" s="66"/>
    </row>
    <row r="111" spans="3:9" ht="15">
      <c r="C111" s="66"/>
      <c r="D111" s="66"/>
      <c r="E111" s="66"/>
      <c r="F111" s="66"/>
      <c r="G111" s="66"/>
      <c r="I111" s="66"/>
    </row>
    <row r="112" spans="3:9" ht="15">
      <c r="C112" s="66"/>
      <c r="D112" s="66"/>
      <c r="E112" s="66"/>
      <c r="F112" s="66"/>
      <c r="G112" s="66"/>
      <c r="I112" s="66"/>
    </row>
    <row r="113" spans="3:9" ht="15">
      <c r="C113" s="66"/>
      <c r="D113" s="66"/>
      <c r="E113" s="66"/>
      <c r="F113" s="66"/>
      <c r="G113" s="66"/>
      <c r="I113" s="66"/>
    </row>
    <row r="114" spans="3:9" ht="15">
      <c r="C114" s="66"/>
      <c r="D114" s="66"/>
      <c r="E114" s="66"/>
      <c r="F114" s="66"/>
      <c r="G114" s="66"/>
      <c r="I114" s="66"/>
    </row>
    <row r="115" spans="3:9" ht="15">
      <c r="C115" s="66"/>
      <c r="D115" s="66"/>
      <c r="E115" s="66"/>
      <c r="F115" s="66"/>
      <c r="G115" s="66"/>
      <c r="I115" s="66"/>
    </row>
    <row r="116" spans="3:9" ht="15">
      <c r="C116" s="66"/>
      <c r="D116" s="66"/>
      <c r="E116" s="66"/>
      <c r="F116" s="66"/>
      <c r="G116" s="66"/>
      <c r="I116" s="66"/>
    </row>
    <row r="117" spans="3:9" ht="15">
      <c r="C117" s="66"/>
      <c r="D117" s="66"/>
      <c r="E117" s="66"/>
      <c r="F117" s="66"/>
      <c r="G117" s="66"/>
      <c r="I117" s="66"/>
    </row>
    <row r="118" spans="3:9" ht="15">
      <c r="C118" s="66"/>
      <c r="D118" s="66"/>
      <c r="E118" s="66"/>
      <c r="F118" s="66"/>
      <c r="G118" s="66"/>
      <c r="I118" s="66"/>
    </row>
    <row r="119" spans="3:9" ht="15">
      <c r="C119" s="66"/>
      <c r="D119" s="66"/>
      <c r="E119" s="66"/>
      <c r="F119" s="66"/>
      <c r="G119" s="66"/>
      <c r="I119" s="66"/>
    </row>
    <row r="120" spans="3:9" ht="15">
      <c r="C120" s="66"/>
      <c r="D120" s="66"/>
      <c r="E120" s="66"/>
      <c r="F120" s="66"/>
      <c r="G120" s="66"/>
      <c r="I120" s="66"/>
    </row>
    <row r="121" spans="3:9" ht="15">
      <c r="C121" s="66"/>
      <c r="D121" s="66"/>
      <c r="E121" s="66"/>
      <c r="F121" s="66"/>
      <c r="G121" s="66"/>
      <c r="I121" s="66"/>
    </row>
    <row r="122" spans="3:9" ht="15">
      <c r="C122" s="66"/>
      <c r="D122" s="66"/>
      <c r="E122" s="66"/>
      <c r="F122" s="66"/>
      <c r="G122" s="66"/>
      <c r="I122" s="66"/>
    </row>
    <row r="123" spans="3:9" ht="15">
      <c r="C123" s="66"/>
      <c r="D123" s="66"/>
      <c r="E123" s="66"/>
      <c r="F123" s="66"/>
      <c r="G123" s="66"/>
      <c r="I123" s="66"/>
    </row>
    <row r="124" spans="3:9" ht="15">
      <c r="C124" s="66"/>
      <c r="D124" s="66"/>
      <c r="E124" s="66"/>
      <c r="F124" s="66"/>
      <c r="G124" s="66"/>
      <c r="I124" s="66"/>
    </row>
    <row r="125" spans="3:9" ht="15">
      <c r="C125" s="66"/>
      <c r="D125" s="66"/>
      <c r="E125" s="66"/>
      <c r="F125" s="66"/>
      <c r="G125" s="66"/>
      <c r="I125" s="66"/>
    </row>
    <row r="126" spans="3:9" ht="15">
      <c r="C126" s="66"/>
      <c r="D126" s="66"/>
      <c r="E126" s="66"/>
      <c r="F126" s="66"/>
      <c r="G126" s="66"/>
      <c r="I126" s="66"/>
    </row>
    <row r="127" spans="3:9" ht="15">
      <c r="C127" s="66"/>
      <c r="D127" s="66"/>
      <c r="E127" s="66"/>
      <c r="F127" s="66"/>
      <c r="G127" s="66"/>
      <c r="I127" s="66"/>
    </row>
    <row r="128" spans="3:9" ht="15">
      <c r="C128" s="66"/>
      <c r="D128" s="66"/>
      <c r="E128" s="66"/>
      <c r="F128" s="66"/>
      <c r="G128" s="66"/>
      <c r="I128" s="66"/>
    </row>
    <row r="129" spans="3:9" ht="15">
      <c r="C129" s="66"/>
      <c r="D129" s="66"/>
      <c r="E129" s="66"/>
      <c r="F129" s="66"/>
      <c r="G129" s="66"/>
      <c r="I129" s="66"/>
    </row>
    <row r="130" spans="3:9" ht="15">
      <c r="C130" s="66"/>
      <c r="D130" s="66"/>
      <c r="E130" s="66"/>
      <c r="F130" s="66"/>
      <c r="G130" s="66"/>
      <c r="I130" s="66"/>
    </row>
    <row r="131" spans="3:9" ht="15">
      <c r="C131" s="66"/>
      <c r="D131" s="66"/>
      <c r="E131" s="66"/>
      <c r="F131" s="66"/>
      <c r="G131" s="66"/>
      <c r="I131" s="66"/>
    </row>
    <row r="132" spans="3:9" ht="15">
      <c r="C132" s="66"/>
      <c r="D132" s="66"/>
      <c r="E132" s="66"/>
      <c r="F132" s="66"/>
      <c r="G132" s="66"/>
      <c r="I132" s="66"/>
    </row>
    <row r="133" spans="3:9" ht="15">
      <c r="C133" s="66"/>
      <c r="D133" s="66"/>
      <c r="E133" s="66"/>
      <c r="F133" s="66"/>
      <c r="G133" s="66"/>
      <c r="I133" s="66"/>
    </row>
    <row r="134" spans="3:9" ht="15">
      <c r="C134" s="66"/>
      <c r="D134" s="66"/>
      <c r="E134" s="66"/>
      <c r="F134" s="66"/>
      <c r="G134" s="66"/>
      <c r="I134" s="66"/>
    </row>
  </sheetData>
  <mergeCells count="4">
    <mergeCell ref="F7:G7"/>
    <mergeCell ref="C7:D7"/>
    <mergeCell ref="A62:G62"/>
    <mergeCell ref="A64:G64"/>
  </mergeCells>
  <printOptions/>
  <pageMargins left="0.6" right="0.05" top="0.75" bottom="0.23" header="0.5" footer="0.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287"/>
  <sheetViews>
    <sheetView zoomScale="75" zoomScaleNormal="75" workbookViewId="0" topLeftCell="A52">
      <selection activeCell="A1" sqref="A1"/>
    </sheetView>
  </sheetViews>
  <sheetFormatPr defaultColWidth="9.140625" defaultRowHeight="12.75"/>
  <cols>
    <col min="1" max="1" width="2.28125" style="25" customWidth="1"/>
    <col min="2" max="2" width="63.7109375" style="67" customWidth="1"/>
    <col min="3" max="3" width="6.421875" style="25" customWidth="1"/>
    <col min="4" max="4" width="20.7109375" style="10" customWidth="1"/>
    <col min="5" max="5" width="2.7109375" style="10" customWidth="1"/>
    <col min="6" max="6" width="20.7109375" style="10" customWidth="1"/>
    <col min="7" max="16384" width="9.140625" style="10" customWidth="1"/>
  </cols>
  <sheetData>
    <row r="1" spans="1:3" ht="20.25">
      <c r="A1" s="24" t="s">
        <v>33</v>
      </c>
      <c r="B1" s="18"/>
      <c r="C1" s="19"/>
    </row>
    <row r="2" spans="2:3" ht="15">
      <c r="B2" s="18"/>
      <c r="C2" s="19"/>
    </row>
    <row r="3" spans="1:3" ht="15">
      <c r="A3" s="19" t="s">
        <v>102</v>
      </c>
      <c r="B3" s="18"/>
      <c r="C3" s="19"/>
    </row>
    <row r="4" ht="15">
      <c r="A4" s="19" t="s">
        <v>13</v>
      </c>
    </row>
    <row r="5" spans="1:3" ht="15">
      <c r="A5" s="19" t="s">
        <v>103</v>
      </c>
      <c r="B5" s="18"/>
      <c r="C5" s="19"/>
    </row>
    <row r="6" ht="15">
      <c r="A6" s="19"/>
    </row>
    <row r="7" spans="4:6" ht="15">
      <c r="D7" s="68"/>
      <c r="E7" s="69"/>
      <c r="F7" s="80" t="s">
        <v>97</v>
      </c>
    </row>
    <row r="8" spans="4:6" ht="15">
      <c r="D8" s="70" t="s">
        <v>95</v>
      </c>
      <c r="E8" s="69"/>
      <c r="F8" s="81" t="s">
        <v>94</v>
      </c>
    </row>
    <row r="9" spans="4:6" ht="15">
      <c r="D9" s="70" t="s">
        <v>6</v>
      </c>
      <c r="E9" s="69"/>
      <c r="F9" s="81" t="s">
        <v>30</v>
      </c>
    </row>
    <row r="10" spans="4:6" ht="15">
      <c r="D10" s="28" t="s">
        <v>31</v>
      </c>
      <c r="E10" s="71"/>
      <c r="F10" s="82" t="s">
        <v>32</v>
      </c>
    </row>
    <row r="11" spans="4:6" ht="15">
      <c r="D11" s="72" t="s">
        <v>100</v>
      </c>
      <c r="E11" s="71"/>
      <c r="F11" s="83" t="s">
        <v>87</v>
      </c>
    </row>
    <row r="12" spans="2:6" ht="15">
      <c r="B12" s="67" t="s">
        <v>25</v>
      </c>
      <c r="D12" s="30" t="s">
        <v>1</v>
      </c>
      <c r="E12" s="69"/>
      <c r="F12" s="84" t="s">
        <v>1</v>
      </c>
    </row>
    <row r="13" spans="1:6" ht="15">
      <c r="A13" s="9" t="s">
        <v>73</v>
      </c>
      <c r="D13" s="49"/>
      <c r="E13" s="69"/>
      <c r="F13" s="125"/>
    </row>
    <row r="14" spans="1:6" ht="15">
      <c r="A14" s="11" t="s">
        <v>14</v>
      </c>
      <c r="B14" s="11"/>
      <c r="C14" s="9"/>
      <c r="D14" s="132"/>
      <c r="E14" s="133"/>
      <c r="F14" s="134"/>
    </row>
    <row r="15" spans="2:6" ht="15">
      <c r="B15" s="18" t="s">
        <v>34</v>
      </c>
      <c r="C15" s="18"/>
      <c r="D15" s="20">
        <v>43657</v>
      </c>
      <c r="E15" s="2"/>
      <c r="F15" s="85">
        <v>44823</v>
      </c>
    </row>
    <row r="16" spans="2:6" ht="15">
      <c r="B16" s="18" t="s">
        <v>35</v>
      </c>
      <c r="C16" s="19"/>
      <c r="D16" s="20">
        <v>0</v>
      </c>
      <c r="E16" s="2"/>
      <c r="F16" s="85">
        <v>0</v>
      </c>
    </row>
    <row r="17" spans="2:6" ht="15">
      <c r="B17" s="18"/>
      <c r="C17" s="19"/>
      <c r="D17" s="6">
        <f>SUM(D15:D16)</f>
        <v>43657</v>
      </c>
      <c r="E17" s="2"/>
      <c r="F17" s="86">
        <f>SUM(F15:F16)</f>
        <v>44823</v>
      </c>
    </row>
    <row r="18" spans="2:6" ht="15">
      <c r="B18" s="18"/>
      <c r="C18" s="19"/>
      <c r="D18" s="20"/>
      <c r="E18" s="2"/>
      <c r="F18" s="85"/>
    </row>
    <row r="19" spans="1:6" ht="15">
      <c r="A19" s="11" t="s">
        <v>7</v>
      </c>
      <c r="B19" s="11"/>
      <c r="C19" s="9"/>
      <c r="D19" s="7"/>
      <c r="E19" s="2"/>
      <c r="F19" s="88"/>
    </row>
    <row r="20" spans="2:6" ht="15">
      <c r="B20" s="18" t="s">
        <v>36</v>
      </c>
      <c r="C20" s="18"/>
      <c r="D20" s="7">
        <v>1647</v>
      </c>
      <c r="E20" s="3"/>
      <c r="F20" s="88">
        <v>1849</v>
      </c>
    </row>
    <row r="21" spans="2:6" ht="15">
      <c r="B21" s="18" t="s">
        <v>37</v>
      </c>
      <c r="C21" s="18"/>
      <c r="D21" s="7">
        <v>37456</v>
      </c>
      <c r="E21" s="3"/>
      <c r="F21" s="88">
        <v>37711</v>
      </c>
    </row>
    <row r="22" spans="2:6" ht="15">
      <c r="B22" s="18" t="s">
        <v>38</v>
      </c>
      <c r="C22" s="18"/>
      <c r="D22" s="126">
        <v>18953</v>
      </c>
      <c r="E22" s="3"/>
      <c r="F22" s="127">
        <v>21977</v>
      </c>
    </row>
    <row r="23" spans="2:6" ht="15">
      <c r="B23" s="18" t="s">
        <v>39</v>
      </c>
      <c r="C23" s="18"/>
      <c r="D23" s="126">
        <v>2509</v>
      </c>
      <c r="E23" s="3"/>
      <c r="F23" s="127">
        <v>2332</v>
      </c>
    </row>
    <row r="24" spans="2:6" ht="15">
      <c r="B24" s="18" t="s">
        <v>49</v>
      </c>
      <c r="C24" s="18"/>
      <c r="D24" s="126">
        <v>2</v>
      </c>
      <c r="E24" s="3"/>
      <c r="F24" s="127">
        <v>2</v>
      </c>
    </row>
    <row r="25" spans="2:6" ht="15">
      <c r="B25" s="18" t="s">
        <v>40</v>
      </c>
      <c r="C25" s="19"/>
      <c r="D25" s="126">
        <v>368</v>
      </c>
      <c r="E25" s="3"/>
      <c r="F25" s="127">
        <v>84</v>
      </c>
    </row>
    <row r="26" spans="2:6" ht="15">
      <c r="B26" s="18"/>
      <c r="C26" s="19"/>
      <c r="D26" s="128">
        <f>SUM(D20:D25)</f>
        <v>60935</v>
      </c>
      <c r="E26" s="3"/>
      <c r="F26" s="129">
        <f>SUM(F20:F25)</f>
        <v>63955</v>
      </c>
    </row>
    <row r="27" spans="1:6" ht="15.75" thickBot="1">
      <c r="A27" s="9" t="s">
        <v>74</v>
      </c>
      <c r="B27" s="18"/>
      <c r="C27" s="19"/>
      <c r="D27" s="115">
        <f>D17+D26</f>
        <v>104592</v>
      </c>
      <c r="E27" s="3"/>
      <c r="F27" s="114">
        <f>F17+F26</f>
        <v>108778</v>
      </c>
    </row>
    <row r="28" spans="2:6" ht="15">
      <c r="B28" s="18"/>
      <c r="C28" s="19"/>
      <c r="D28" s="7"/>
      <c r="E28" s="2"/>
      <c r="F28" s="88"/>
    </row>
    <row r="29" spans="1:6" ht="15">
      <c r="A29" s="9" t="s">
        <v>75</v>
      </c>
      <c r="B29" s="18"/>
      <c r="C29" s="19"/>
      <c r="D29" s="7"/>
      <c r="E29" s="2"/>
      <c r="F29" s="88"/>
    </row>
    <row r="30" spans="2:6" ht="15">
      <c r="B30" s="18"/>
      <c r="C30" s="19"/>
      <c r="D30" s="7"/>
      <c r="E30" s="2"/>
      <c r="F30" s="88"/>
    </row>
    <row r="31" spans="1:6" ht="15">
      <c r="A31" s="11" t="s">
        <v>76</v>
      </c>
      <c r="B31" s="18"/>
      <c r="C31" s="19"/>
      <c r="D31" s="7"/>
      <c r="E31" s="2"/>
      <c r="F31" s="88"/>
    </row>
    <row r="32" spans="2:6" ht="15">
      <c r="B32" s="18" t="s">
        <v>26</v>
      </c>
      <c r="C32" s="18"/>
      <c r="D32" s="7">
        <f>'Changes in Equity'!C29</f>
        <v>98877</v>
      </c>
      <c r="E32" s="3"/>
      <c r="F32" s="88">
        <v>98877</v>
      </c>
    </row>
    <row r="33" spans="2:6" ht="15">
      <c r="B33" s="18" t="s">
        <v>63</v>
      </c>
      <c r="C33" s="19"/>
      <c r="D33" s="7">
        <f>'Changes in Equity'!G29</f>
        <v>23</v>
      </c>
      <c r="E33" s="3"/>
      <c r="F33" s="88">
        <v>23</v>
      </c>
    </row>
    <row r="34" spans="2:8" ht="15">
      <c r="B34" s="18" t="s">
        <v>77</v>
      </c>
      <c r="C34" s="18"/>
      <c r="D34" s="7">
        <f>'Changes in Equity'!I29</f>
        <v>-33593</v>
      </c>
      <c r="E34" s="3"/>
      <c r="F34" s="88">
        <v>-31493</v>
      </c>
      <c r="H34" s="74"/>
    </row>
    <row r="35" spans="1:6" ht="15">
      <c r="A35" s="9" t="s">
        <v>78</v>
      </c>
      <c r="B35" s="75"/>
      <c r="C35" s="76"/>
      <c r="D35" s="5">
        <f>SUM(D32:D34)</f>
        <v>65307</v>
      </c>
      <c r="E35" s="3"/>
      <c r="F35" s="87">
        <f>SUM(F32:F34)</f>
        <v>67407</v>
      </c>
    </row>
    <row r="36" spans="1:6" ht="15">
      <c r="A36" s="9"/>
      <c r="B36" s="75"/>
      <c r="C36" s="76"/>
      <c r="D36" s="5"/>
      <c r="E36" s="3"/>
      <c r="F36" s="87"/>
    </row>
    <row r="37" spans="1:6" ht="15">
      <c r="A37" s="11" t="s">
        <v>46</v>
      </c>
      <c r="B37" s="11"/>
      <c r="C37" s="11"/>
      <c r="D37" s="130"/>
      <c r="E37" s="3"/>
      <c r="F37" s="131"/>
    </row>
    <row r="38" spans="2:6" ht="15">
      <c r="B38" s="18" t="s">
        <v>51</v>
      </c>
      <c r="C38" s="18"/>
      <c r="D38" s="130">
        <v>259</v>
      </c>
      <c r="E38" s="3"/>
      <c r="F38" s="131">
        <v>306</v>
      </c>
    </row>
    <row r="39" spans="2:6" ht="15">
      <c r="B39" s="18" t="s">
        <v>52</v>
      </c>
      <c r="C39" s="19"/>
      <c r="D39" s="130">
        <v>0</v>
      </c>
      <c r="E39" s="3"/>
      <c r="F39" s="131">
        <v>0</v>
      </c>
    </row>
    <row r="40" spans="2:6" ht="15">
      <c r="B40" s="18" t="s">
        <v>47</v>
      </c>
      <c r="C40" s="19"/>
      <c r="D40" s="17">
        <v>3331</v>
      </c>
      <c r="E40" s="3"/>
      <c r="F40" s="89">
        <v>3331</v>
      </c>
    </row>
    <row r="41" spans="2:6" ht="15">
      <c r="B41" s="18"/>
      <c r="C41" s="19"/>
      <c r="D41" s="8">
        <f>SUM(D38:D40)</f>
        <v>3590</v>
      </c>
      <c r="E41" s="3"/>
      <c r="F41" s="90">
        <f>SUM(F38:F40)</f>
        <v>3637</v>
      </c>
    </row>
    <row r="42" spans="1:6" ht="15">
      <c r="A42" s="11" t="s">
        <v>8</v>
      </c>
      <c r="B42" s="11"/>
      <c r="C42" s="9"/>
      <c r="D42" s="7"/>
      <c r="E42" s="2"/>
      <c r="F42" s="88"/>
    </row>
    <row r="43" spans="2:6" ht="15">
      <c r="B43" s="18" t="s">
        <v>41</v>
      </c>
      <c r="C43" s="18"/>
      <c r="D43" s="7">
        <v>305</v>
      </c>
      <c r="E43" s="3"/>
      <c r="F43" s="88">
        <v>195</v>
      </c>
    </row>
    <row r="44" spans="2:6" ht="15">
      <c r="B44" s="18" t="s">
        <v>42</v>
      </c>
      <c r="C44" s="18"/>
      <c r="D44" s="7">
        <v>6815</v>
      </c>
      <c r="E44" s="3"/>
      <c r="F44" s="88">
        <v>6747</v>
      </c>
    </row>
    <row r="45" spans="2:6" ht="15">
      <c r="B45" s="18" t="s">
        <v>43</v>
      </c>
      <c r="C45" s="18"/>
      <c r="D45" s="7">
        <v>6470</v>
      </c>
      <c r="E45" s="3"/>
      <c r="F45" s="88">
        <v>5948</v>
      </c>
    </row>
    <row r="46" spans="2:6" ht="15">
      <c r="B46" s="18" t="s">
        <v>44</v>
      </c>
      <c r="C46" s="18"/>
      <c r="D46" s="7">
        <v>0</v>
      </c>
      <c r="E46" s="3"/>
      <c r="F46" s="88">
        <v>0</v>
      </c>
    </row>
    <row r="47" spans="2:6" ht="15">
      <c r="B47" s="18" t="s">
        <v>45</v>
      </c>
      <c r="C47" s="18"/>
      <c r="D47" s="7">
        <v>130</v>
      </c>
      <c r="E47" s="3"/>
      <c r="F47" s="88">
        <v>130</v>
      </c>
    </row>
    <row r="48" spans="2:6" ht="15">
      <c r="B48" s="18" t="s">
        <v>50</v>
      </c>
      <c r="C48" s="18"/>
      <c r="D48" s="7">
        <v>300</v>
      </c>
      <c r="E48" s="3"/>
      <c r="F48" s="88">
        <v>0</v>
      </c>
    </row>
    <row r="49" spans="2:6" ht="15">
      <c r="B49" s="18" t="s">
        <v>51</v>
      </c>
      <c r="C49" s="18"/>
      <c r="D49" s="7">
        <v>135</v>
      </c>
      <c r="E49" s="3"/>
      <c r="F49" s="88">
        <v>130</v>
      </c>
    </row>
    <row r="50" spans="2:6" ht="15">
      <c r="B50" s="18" t="s">
        <v>52</v>
      </c>
      <c r="C50" s="18"/>
      <c r="D50" s="7">
        <f>8936+10695</f>
        <v>19631</v>
      </c>
      <c r="E50" s="3"/>
      <c r="F50" s="88">
        <f>8982+13693</f>
        <v>22675</v>
      </c>
    </row>
    <row r="51" spans="2:6" ht="15">
      <c r="B51" s="18" t="s">
        <v>9</v>
      </c>
      <c r="C51" s="18"/>
      <c r="D51" s="7">
        <v>1909</v>
      </c>
      <c r="E51" s="3"/>
      <c r="F51" s="88">
        <v>1909</v>
      </c>
    </row>
    <row r="52" spans="2:6" ht="15">
      <c r="B52" s="73"/>
      <c r="C52" s="73"/>
      <c r="D52" s="6">
        <f>SUM(D43:D51)</f>
        <v>35695</v>
      </c>
      <c r="E52" s="3"/>
      <c r="F52" s="86">
        <f>SUM(F43:F51)</f>
        <v>37734</v>
      </c>
    </row>
    <row r="53" spans="2:6" ht="15">
      <c r="B53" s="18"/>
      <c r="C53" s="19"/>
      <c r="D53" s="7"/>
      <c r="E53" s="2"/>
      <c r="F53" s="88"/>
    </row>
    <row r="54" spans="1:6" ht="15">
      <c r="A54" s="11" t="s">
        <v>79</v>
      </c>
      <c r="B54" s="11"/>
      <c r="C54" s="11"/>
      <c r="D54" s="7">
        <f>D41+D52</f>
        <v>39285</v>
      </c>
      <c r="E54" s="3"/>
      <c r="F54" s="88">
        <f>F41+F52</f>
        <v>41371</v>
      </c>
    </row>
    <row r="55" spans="1:6" ht="15">
      <c r="A55" s="11"/>
      <c r="B55" s="11"/>
      <c r="C55" s="11"/>
      <c r="D55" s="7"/>
      <c r="E55" s="3"/>
      <c r="F55" s="88"/>
    </row>
    <row r="56" spans="1:6" ht="15.75" thickBot="1">
      <c r="A56" s="9" t="s">
        <v>80</v>
      </c>
      <c r="B56" s="18"/>
      <c r="C56" s="18"/>
      <c r="D56" s="117">
        <f>D35+D54</f>
        <v>104592</v>
      </c>
      <c r="E56" s="3"/>
      <c r="F56" s="116">
        <f>F35+F54</f>
        <v>108778</v>
      </c>
    </row>
    <row r="57" spans="1:6" s="159" customFormat="1" ht="15">
      <c r="A57" s="153"/>
      <c r="B57" s="154"/>
      <c r="C57" s="155"/>
      <c r="D57" s="156">
        <f>D56-D27</f>
        <v>0</v>
      </c>
      <c r="E57" s="157"/>
      <c r="F57" s="158">
        <f>F27-F56</f>
        <v>0</v>
      </c>
    </row>
    <row r="58" spans="2:6" ht="15">
      <c r="B58" s="18"/>
      <c r="C58" s="19"/>
      <c r="D58" s="120"/>
      <c r="E58" s="2"/>
      <c r="F58" s="121"/>
    </row>
    <row r="59" spans="1:6" ht="15">
      <c r="A59" s="18" t="s">
        <v>65</v>
      </c>
      <c r="B59" s="18"/>
      <c r="C59" s="19"/>
      <c r="D59" s="120"/>
      <c r="E59" s="2"/>
      <c r="F59" s="121"/>
    </row>
    <row r="60" spans="1:6" ht="15.75" thickBot="1">
      <c r="A60" s="18" t="s">
        <v>64</v>
      </c>
      <c r="B60" s="18"/>
      <c r="C60" s="19"/>
      <c r="D60" s="119">
        <f>D35/D32</f>
        <v>0.6604872720652932</v>
      </c>
      <c r="E60" s="4"/>
      <c r="F60" s="118">
        <f>F35/F32</f>
        <v>0.6817257805151855</v>
      </c>
    </row>
    <row r="61" spans="2:6" ht="15">
      <c r="B61" s="18"/>
      <c r="C61" s="19"/>
      <c r="D61" s="4"/>
      <c r="E61" s="4"/>
      <c r="F61" s="4"/>
    </row>
    <row r="62" spans="1:9" ht="28.5" customHeight="1">
      <c r="A62" s="163" t="s">
        <v>104</v>
      </c>
      <c r="B62" s="163"/>
      <c r="C62" s="163"/>
      <c r="D62" s="163"/>
      <c r="E62" s="163"/>
      <c r="F62" s="163"/>
      <c r="G62" s="123"/>
      <c r="I62" s="65"/>
    </row>
    <row r="63" spans="2:9" ht="15">
      <c r="B63" s="25"/>
      <c r="C63" s="65"/>
      <c r="D63" s="65"/>
      <c r="E63" s="65"/>
      <c r="F63" s="65"/>
      <c r="G63" s="65"/>
      <c r="I63" s="65"/>
    </row>
    <row r="64" spans="1:9" ht="15">
      <c r="A64" s="164" t="s">
        <v>56</v>
      </c>
      <c r="B64" s="164"/>
      <c r="C64" s="164"/>
      <c r="D64" s="164"/>
      <c r="E64" s="164"/>
      <c r="F64" s="164"/>
      <c r="G64" s="61"/>
      <c r="I64" s="65"/>
    </row>
    <row r="65" spans="4:6" ht="15">
      <c r="D65" s="1"/>
      <c r="E65" s="1"/>
      <c r="F65" s="1"/>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1"/>
      <c r="E162" s="1"/>
      <c r="F162" s="1"/>
    </row>
    <row r="163" spans="4:6" ht="15">
      <c r="D163" s="1"/>
      <c r="E163" s="1"/>
      <c r="F163" s="1"/>
    </row>
    <row r="164" spans="4:6" ht="15">
      <c r="D164" s="74"/>
      <c r="E164" s="74"/>
      <c r="F164" s="74"/>
    </row>
    <row r="165" spans="4:6" ht="15">
      <c r="D165" s="74"/>
      <c r="E165" s="74"/>
      <c r="F165" s="74"/>
    </row>
    <row r="166" spans="4:6" ht="15">
      <c r="D166" s="74"/>
      <c r="E166" s="74"/>
      <c r="F166" s="74"/>
    </row>
    <row r="167" spans="4:6" ht="15">
      <c r="D167" s="74"/>
      <c r="E167" s="74"/>
      <c r="F167" s="74"/>
    </row>
    <row r="168" spans="4:6" ht="15">
      <c r="D168" s="74"/>
      <c r="E168" s="74"/>
      <c r="F168" s="74"/>
    </row>
    <row r="169" spans="4:6" ht="15">
      <c r="D169" s="74"/>
      <c r="E169" s="74"/>
      <c r="F169" s="74"/>
    </row>
    <row r="170" spans="4:6" ht="15">
      <c r="D170" s="74"/>
      <c r="E170" s="74"/>
      <c r="F170" s="74"/>
    </row>
    <row r="171" spans="4:6" ht="15">
      <c r="D171" s="74"/>
      <c r="E171" s="74"/>
      <c r="F171" s="74"/>
    </row>
    <row r="172" spans="4:6" ht="15">
      <c r="D172" s="74"/>
      <c r="E172" s="74"/>
      <c r="F172" s="74"/>
    </row>
    <row r="173" spans="4:6" ht="15">
      <c r="D173" s="74"/>
      <c r="E173" s="74"/>
      <c r="F173" s="74"/>
    </row>
    <row r="174" spans="4:6" ht="15">
      <c r="D174" s="74"/>
      <c r="E174" s="74"/>
      <c r="F174" s="74"/>
    </row>
    <row r="175" spans="4:6" ht="15">
      <c r="D175" s="74"/>
      <c r="E175" s="74"/>
      <c r="F175" s="74"/>
    </row>
    <row r="176" spans="4:6" ht="15">
      <c r="D176" s="74"/>
      <c r="E176" s="74"/>
      <c r="F176" s="74"/>
    </row>
    <row r="177" spans="4:6" ht="15">
      <c r="D177" s="74"/>
      <c r="E177" s="74"/>
      <c r="F177" s="74"/>
    </row>
    <row r="178" spans="4:6" ht="15">
      <c r="D178" s="74"/>
      <c r="E178" s="74"/>
      <c r="F178" s="74"/>
    </row>
    <row r="179" spans="4:6" ht="15">
      <c r="D179" s="74"/>
      <c r="E179" s="74"/>
      <c r="F179" s="74"/>
    </row>
    <row r="180" spans="4:6" ht="15">
      <c r="D180" s="74"/>
      <c r="E180" s="74"/>
      <c r="F180" s="74"/>
    </row>
    <row r="181" spans="4:6" ht="15">
      <c r="D181" s="77"/>
      <c r="E181" s="77"/>
      <c r="F181" s="77"/>
    </row>
    <row r="182" spans="4:6" ht="15">
      <c r="D182" s="77"/>
      <c r="E182" s="77"/>
      <c r="F182" s="77"/>
    </row>
    <row r="183" spans="4:6" ht="15">
      <c r="D183" s="77"/>
      <c r="E183" s="77"/>
      <c r="F183" s="77"/>
    </row>
    <row r="184" spans="4:6" ht="15">
      <c r="D184" s="77"/>
      <c r="E184" s="77"/>
      <c r="F184" s="77"/>
    </row>
    <row r="185" spans="4:6" ht="15">
      <c r="D185" s="77"/>
      <c r="E185" s="77"/>
      <c r="F185" s="77"/>
    </row>
    <row r="186" spans="4:6" ht="15">
      <c r="D186" s="77"/>
      <c r="E186" s="77"/>
      <c r="F186" s="77"/>
    </row>
    <row r="187" spans="4:6" ht="15">
      <c r="D187" s="77"/>
      <c r="E187" s="77"/>
      <c r="F187" s="77"/>
    </row>
    <row r="188" spans="4:6" ht="15">
      <c r="D188" s="77"/>
      <c r="E188" s="77"/>
      <c r="F188" s="77"/>
    </row>
    <row r="189" spans="4:6" ht="15">
      <c r="D189" s="77"/>
      <c r="E189" s="77"/>
      <c r="F189" s="77"/>
    </row>
    <row r="190" spans="4:6" ht="15">
      <c r="D190" s="77"/>
      <c r="E190" s="77"/>
      <c r="F190" s="77"/>
    </row>
    <row r="191" spans="4:6" ht="15">
      <c r="D191" s="77"/>
      <c r="E191" s="77"/>
      <c r="F191" s="77"/>
    </row>
    <row r="192" spans="4:6" ht="15">
      <c r="D192" s="77"/>
      <c r="E192" s="77"/>
      <c r="F192" s="77"/>
    </row>
    <row r="193" spans="4:6" ht="15">
      <c r="D193" s="77"/>
      <c r="E193" s="77"/>
      <c r="F193" s="77"/>
    </row>
    <row r="194" spans="4:6" ht="15">
      <c r="D194" s="77"/>
      <c r="E194" s="77"/>
      <c r="F194" s="77"/>
    </row>
    <row r="195" spans="4:6" ht="15">
      <c r="D195" s="77"/>
      <c r="E195" s="77"/>
      <c r="F195" s="77"/>
    </row>
    <row r="196" spans="4:6" ht="15">
      <c r="D196" s="77"/>
      <c r="E196" s="77"/>
      <c r="F196" s="77"/>
    </row>
    <row r="197" spans="4:6" ht="15">
      <c r="D197" s="77"/>
      <c r="E197" s="77"/>
      <c r="F197" s="77"/>
    </row>
    <row r="198" spans="4:6" ht="15">
      <c r="D198" s="77"/>
      <c r="E198" s="77"/>
      <c r="F198" s="77"/>
    </row>
    <row r="199" spans="4:6" ht="15">
      <c r="D199" s="77"/>
      <c r="E199" s="77"/>
      <c r="F199" s="77"/>
    </row>
    <row r="200" spans="4:6" ht="15">
      <c r="D200" s="77"/>
      <c r="E200" s="77"/>
      <c r="F200" s="77"/>
    </row>
    <row r="201" spans="4:6" ht="15">
      <c r="D201" s="77"/>
      <c r="E201" s="77"/>
      <c r="F201" s="77"/>
    </row>
    <row r="202" spans="4:6" ht="15">
      <c r="D202" s="77"/>
      <c r="E202" s="77"/>
      <c r="F202" s="77"/>
    </row>
    <row r="203" spans="4:6" ht="15">
      <c r="D203" s="77"/>
      <c r="E203" s="77"/>
      <c r="F203" s="77"/>
    </row>
    <row r="204" spans="4:6" ht="15">
      <c r="D204" s="77"/>
      <c r="E204" s="77"/>
      <c r="F204" s="77"/>
    </row>
    <row r="205" spans="4:6" ht="15">
      <c r="D205" s="77"/>
      <c r="E205" s="77"/>
      <c r="F205" s="77"/>
    </row>
    <row r="206" spans="4:6" ht="15">
      <c r="D206" s="77"/>
      <c r="E206" s="77"/>
      <c r="F206" s="77"/>
    </row>
    <row r="207" spans="4:6" ht="15">
      <c r="D207" s="77"/>
      <c r="E207" s="77"/>
      <c r="F207" s="77"/>
    </row>
    <row r="208" spans="4:6" ht="15">
      <c r="D208" s="77"/>
      <c r="E208" s="77"/>
      <c r="F208" s="77"/>
    </row>
    <row r="209" spans="4:6" ht="15">
      <c r="D209" s="77"/>
      <c r="E209" s="77"/>
      <c r="F209" s="77"/>
    </row>
    <row r="210" spans="4:6" ht="15">
      <c r="D210" s="77"/>
      <c r="E210" s="77"/>
      <c r="F210" s="77"/>
    </row>
    <row r="211" spans="4:6" ht="15">
      <c r="D211" s="77"/>
      <c r="E211" s="77"/>
      <c r="F211" s="77"/>
    </row>
    <row r="212" spans="4:6" ht="15">
      <c r="D212" s="77"/>
      <c r="E212" s="77"/>
      <c r="F212" s="77"/>
    </row>
    <row r="213" spans="4:6" ht="15">
      <c r="D213" s="77"/>
      <c r="E213" s="77"/>
      <c r="F213" s="77"/>
    </row>
    <row r="214" spans="4:6" ht="15">
      <c r="D214" s="77"/>
      <c r="E214" s="77"/>
      <c r="F214" s="77"/>
    </row>
    <row r="215" spans="4:6" ht="15">
      <c r="D215" s="77"/>
      <c r="E215" s="77"/>
      <c r="F215" s="77"/>
    </row>
    <row r="216" spans="4:6" ht="15">
      <c r="D216" s="77"/>
      <c r="E216" s="77"/>
      <c r="F216" s="77"/>
    </row>
    <row r="217" spans="4:6" ht="15">
      <c r="D217" s="77"/>
      <c r="E217" s="77"/>
      <c r="F217" s="77"/>
    </row>
    <row r="218" spans="4:6" ht="15">
      <c r="D218" s="77"/>
      <c r="E218" s="77"/>
      <c r="F218" s="77"/>
    </row>
    <row r="219" spans="4:6" ht="15">
      <c r="D219" s="77"/>
      <c r="E219" s="77"/>
      <c r="F219" s="77"/>
    </row>
    <row r="220" spans="4:6" ht="15">
      <c r="D220" s="77"/>
      <c r="E220" s="77"/>
      <c r="F220" s="77"/>
    </row>
    <row r="221" spans="4:6" ht="15">
      <c r="D221" s="77"/>
      <c r="E221" s="77"/>
      <c r="F221" s="77"/>
    </row>
    <row r="222" spans="4:6" ht="15">
      <c r="D222" s="77"/>
      <c r="E222" s="77"/>
      <c r="F222" s="77"/>
    </row>
    <row r="223" spans="4:6" ht="15">
      <c r="D223" s="77"/>
      <c r="E223" s="77"/>
      <c r="F223" s="77"/>
    </row>
    <row r="224" spans="4:6" ht="15">
      <c r="D224" s="77"/>
      <c r="E224" s="77"/>
      <c r="F224" s="77"/>
    </row>
    <row r="225" spans="4:6" ht="15">
      <c r="D225" s="77"/>
      <c r="E225" s="77"/>
      <c r="F225" s="77"/>
    </row>
    <row r="226" spans="4:6" ht="15">
      <c r="D226" s="77"/>
      <c r="E226" s="77"/>
      <c r="F226" s="77"/>
    </row>
    <row r="227" spans="4:6" ht="15">
      <c r="D227" s="77"/>
      <c r="E227" s="77"/>
      <c r="F227" s="77"/>
    </row>
    <row r="228" spans="4:6" ht="15">
      <c r="D228" s="77"/>
      <c r="E228" s="77"/>
      <c r="F228" s="77"/>
    </row>
    <row r="229" spans="4:6" ht="15">
      <c r="D229" s="77"/>
      <c r="E229" s="77"/>
      <c r="F229" s="77"/>
    </row>
    <row r="230" spans="4:6" ht="15">
      <c r="D230" s="77"/>
      <c r="E230" s="77"/>
      <c r="F230" s="77"/>
    </row>
    <row r="231" spans="4:6" ht="15">
      <c r="D231" s="77"/>
      <c r="E231" s="77"/>
      <c r="F231" s="77"/>
    </row>
    <row r="232" spans="4:6" ht="15">
      <c r="D232" s="77"/>
      <c r="E232" s="77"/>
      <c r="F232" s="77"/>
    </row>
    <row r="233" spans="4:6" ht="15">
      <c r="D233" s="77"/>
      <c r="E233" s="77"/>
      <c r="F233" s="77"/>
    </row>
    <row r="234" spans="4:6" ht="15">
      <c r="D234" s="77"/>
      <c r="E234" s="77"/>
      <c r="F234" s="77"/>
    </row>
    <row r="235" spans="4:6" ht="15">
      <c r="D235" s="77"/>
      <c r="E235" s="77"/>
      <c r="F235" s="77"/>
    </row>
    <row r="236" spans="4:6" ht="15">
      <c r="D236" s="77"/>
      <c r="E236" s="77"/>
      <c r="F236" s="77"/>
    </row>
    <row r="237" spans="4:6" ht="15">
      <c r="D237" s="77"/>
      <c r="E237" s="77"/>
      <c r="F237" s="77"/>
    </row>
    <row r="238" spans="4:6" ht="15">
      <c r="D238" s="77"/>
      <c r="E238" s="77"/>
      <c r="F238" s="77"/>
    </row>
    <row r="239" spans="4:6" ht="15">
      <c r="D239" s="77"/>
      <c r="E239" s="77"/>
      <c r="F239" s="77"/>
    </row>
    <row r="240" spans="4:6" ht="15">
      <c r="D240" s="77"/>
      <c r="E240" s="77"/>
      <c r="F240" s="77"/>
    </row>
    <row r="241" spans="4:6" ht="15">
      <c r="D241" s="77"/>
      <c r="E241" s="77"/>
      <c r="F241" s="77"/>
    </row>
    <row r="242" spans="4:6" ht="15">
      <c r="D242" s="77"/>
      <c r="E242" s="77"/>
      <c r="F242" s="77"/>
    </row>
    <row r="243" spans="4:6" ht="15">
      <c r="D243" s="77"/>
      <c r="E243" s="77"/>
      <c r="F243" s="77"/>
    </row>
    <row r="244" spans="4:6" ht="15">
      <c r="D244" s="77"/>
      <c r="E244" s="77"/>
      <c r="F244" s="77"/>
    </row>
    <row r="245" spans="4:6" ht="15">
      <c r="D245" s="77"/>
      <c r="E245" s="77"/>
      <c r="F245" s="77"/>
    </row>
    <row r="246" spans="4:6" ht="15">
      <c r="D246" s="77"/>
      <c r="E246" s="77"/>
      <c r="F246" s="77"/>
    </row>
    <row r="247" spans="4:6" ht="15">
      <c r="D247" s="77"/>
      <c r="E247" s="77"/>
      <c r="F247" s="77"/>
    </row>
    <row r="248" spans="4:6" ht="15">
      <c r="D248" s="77"/>
      <c r="E248" s="77"/>
      <c r="F248" s="77"/>
    </row>
    <row r="249" spans="4:6" ht="15">
      <c r="D249" s="77"/>
      <c r="E249" s="77"/>
      <c r="F249" s="77"/>
    </row>
    <row r="250" spans="4:6" ht="15">
      <c r="D250" s="77"/>
      <c r="E250" s="77"/>
      <c r="F250" s="77"/>
    </row>
    <row r="251" spans="4:6" ht="15">
      <c r="D251" s="77"/>
      <c r="E251" s="77"/>
      <c r="F251" s="77"/>
    </row>
    <row r="252" spans="4:6" ht="15">
      <c r="D252" s="77"/>
      <c r="E252" s="77"/>
      <c r="F252" s="77"/>
    </row>
    <row r="253" spans="4:6" ht="15">
      <c r="D253" s="77"/>
      <c r="E253" s="77"/>
      <c r="F253" s="77"/>
    </row>
    <row r="254" spans="4:6" ht="15">
      <c r="D254" s="77"/>
      <c r="E254" s="77"/>
      <c r="F254" s="77"/>
    </row>
    <row r="255" spans="4:6" ht="15">
      <c r="D255" s="77"/>
      <c r="E255" s="77"/>
      <c r="F255" s="77"/>
    </row>
    <row r="256" spans="4:6" ht="15">
      <c r="D256" s="77"/>
      <c r="E256" s="77"/>
      <c r="F256" s="77"/>
    </row>
    <row r="257" spans="4:6" ht="15">
      <c r="D257" s="77"/>
      <c r="E257" s="77"/>
      <c r="F257" s="77"/>
    </row>
    <row r="258" spans="4:6" ht="15">
      <c r="D258" s="77"/>
      <c r="E258" s="77"/>
      <c r="F258" s="77"/>
    </row>
    <row r="259" spans="4:6" ht="15">
      <c r="D259" s="77"/>
      <c r="E259" s="77"/>
      <c r="F259" s="77"/>
    </row>
    <row r="260" spans="4:6" ht="15">
      <c r="D260" s="77"/>
      <c r="E260" s="77"/>
      <c r="F260" s="77"/>
    </row>
    <row r="261" spans="4:6" ht="15">
      <c r="D261" s="77"/>
      <c r="E261" s="77"/>
      <c r="F261" s="77"/>
    </row>
    <row r="262" spans="4:6" ht="15">
      <c r="D262" s="77"/>
      <c r="E262" s="77"/>
      <c r="F262" s="77"/>
    </row>
    <row r="263" spans="4:6" ht="15">
      <c r="D263" s="77"/>
      <c r="E263" s="77"/>
      <c r="F263" s="77"/>
    </row>
    <row r="264" spans="4:6" ht="15">
      <c r="D264" s="77"/>
      <c r="E264" s="77"/>
      <c r="F264" s="77"/>
    </row>
    <row r="265" spans="4:6" ht="15">
      <c r="D265" s="77"/>
      <c r="E265" s="77"/>
      <c r="F265" s="77"/>
    </row>
    <row r="266" spans="4:6" ht="15">
      <c r="D266" s="77"/>
      <c r="E266" s="77"/>
      <c r="F266" s="77"/>
    </row>
    <row r="267" spans="4:6" ht="15">
      <c r="D267" s="77"/>
      <c r="E267" s="77"/>
      <c r="F267" s="77"/>
    </row>
    <row r="268" spans="4:6" ht="15">
      <c r="D268" s="77"/>
      <c r="E268" s="77"/>
      <c r="F268" s="77"/>
    </row>
    <row r="269" spans="4:6" ht="15">
      <c r="D269" s="77"/>
      <c r="E269" s="77"/>
      <c r="F269" s="77"/>
    </row>
    <row r="270" spans="4:6" ht="15">
      <c r="D270" s="77"/>
      <c r="E270" s="77"/>
      <c r="F270" s="77"/>
    </row>
    <row r="271" spans="4:6" ht="15">
      <c r="D271" s="77"/>
      <c r="E271" s="77"/>
      <c r="F271" s="77"/>
    </row>
    <row r="272" spans="4:6" ht="15">
      <c r="D272" s="77"/>
      <c r="E272" s="77"/>
      <c r="F272" s="77"/>
    </row>
    <row r="273" spans="4:6" ht="15">
      <c r="D273" s="77"/>
      <c r="E273" s="77"/>
      <c r="F273" s="77"/>
    </row>
    <row r="274" spans="4:6" ht="15">
      <c r="D274" s="77"/>
      <c r="E274" s="77"/>
      <c r="F274" s="77"/>
    </row>
    <row r="275" spans="4:6" ht="15">
      <c r="D275" s="77"/>
      <c r="E275" s="77"/>
      <c r="F275" s="77"/>
    </row>
    <row r="276" spans="4:6" ht="15">
      <c r="D276" s="77"/>
      <c r="E276" s="77"/>
      <c r="F276" s="77"/>
    </row>
    <row r="277" spans="4:6" ht="15">
      <c r="D277" s="77"/>
      <c r="E277" s="77"/>
      <c r="F277" s="77"/>
    </row>
    <row r="278" spans="4:6" ht="15">
      <c r="D278" s="77"/>
      <c r="E278" s="77"/>
      <c r="F278" s="77"/>
    </row>
    <row r="279" spans="4:6" ht="15">
      <c r="D279" s="77"/>
      <c r="E279" s="77"/>
      <c r="F279" s="77"/>
    </row>
    <row r="280" spans="4:6" ht="15">
      <c r="D280" s="77"/>
      <c r="E280" s="77"/>
      <c r="F280" s="77"/>
    </row>
    <row r="281" spans="4:6" ht="15">
      <c r="D281" s="77"/>
      <c r="E281" s="77"/>
      <c r="F281" s="77"/>
    </row>
    <row r="282" spans="4:6" ht="15">
      <c r="D282" s="77"/>
      <c r="E282" s="77"/>
      <c r="F282" s="77"/>
    </row>
    <row r="283" spans="4:6" ht="15">
      <c r="D283" s="77"/>
      <c r="E283" s="77"/>
      <c r="F283" s="77"/>
    </row>
    <row r="284" spans="4:6" ht="15">
      <c r="D284" s="77"/>
      <c r="E284" s="77"/>
      <c r="F284" s="77"/>
    </row>
    <row r="285" spans="4:6" ht="15">
      <c r="D285" s="77"/>
      <c r="E285" s="77"/>
      <c r="F285" s="77"/>
    </row>
    <row r="286" spans="4:6" ht="15">
      <c r="D286" s="77"/>
      <c r="E286" s="77"/>
      <c r="F286" s="77"/>
    </row>
    <row r="287" spans="4:6" ht="15">
      <c r="D287" s="77"/>
      <c r="E287" s="77"/>
      <c r="F287" s="77"/>
    </row>
  </sheetData>
  <mergeCells count="2">
    <mergeCell ref="A62:F62"/>
    <mergeCell ref="A64:F64"/>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43"/>
  <sheetViews>
    <sheetView zoomScale="75" zoomScaleNormal="75" workbookViewId="0" topLeftCell="A1">
      <selection activeCell="A1" sqref="A1"/>
    </sheetView>
  </sheetViews>
  <sheetFormatPr defaultColWidth="9.140625" defaultRowHeight="12.75"/>
  <cols>
    <col min="1" max="1" width="35.140625" style="19" customWidth="1"/>
    <col min="2" max="2" width="2.140625" style="22" customWidth="1"/>
    <col min="3" max="3" width="17.7109375" style="22" customWidth="1"/>
    <col min="4" max="4" width="2.7109375" style="22" customWidth="1"/>
    <col min="5" max="5" width="17.28125" style="22" customWidth="1"/>
    <col min="6" max="6" width="2.7109375" style="22" customWidth="1"/>
    <col min="7" max="7" width="15.8515625" style="22" customWidth="1"/>
    <col min="8" max="8" width="2.7109375" style="22" customWidth="1"/>
    <col min="9" max="9" width="19.8515625" style="22" customWidth="1"/>
    <col min="10" max="10" width="2.140625" style="22" customWidth="1"/>
    <col min="11" max="11" width="16.00390625" style="22" customWidth="1"/>
    <col min="12" max="12" width="2.140625" style="22" customWidth="1"/>
    <col min="13" max="13" width="16.28125" style="22" customWidth="1"/>
    <col min="14" max="14" width="2.140625" style="22" customWidth="1"/>
    <col min="15" max="15" width="17.57421875" style="22" customWidth="1"/>
    <col min="16" max="16384" width="9.140625" style="22" customWidth="1"/>
  </cols>
  <sheetData>
    <row r="1" spans="1:3" ht="20.25">
      <c r="A1" s="24" t="s">
        <v>33</v>
      </c>
      <c r="B1" s="18"/>
      <c r="C1" s="19"/>
    </row>
    <row r="2" spans="2:3" ht="14.25">
      <c r="B2" s="18"/>
      <c r="C2" s="19"/>
    </row>
    <row r="3" spans="1:3" ht="14.25">
      <c r="A3" s="19" t="s">
        <v>102</v>
      </c>
      <c r="B3" s="18"/>
      <c r="C3" s="19"/>
    </row>
    <row r="4" ht="14.25">
      <c r="A4" s="19" t="s">
        <v>15</v>
      </c>
    </row>
    <row r="5" spans="1:3" ht="14.25">
      <c r="A5" s="19" t="s">
        <v>101</v>
      </c>
      <c r="B5" s="18"/>
      <c r="C5" s="19"/>
    </row>
    <row r="6" spans="2:3" ht="14.25">
      <c r="B6" s="18"/>
      <c r="C6" s="19"/>
    </row>
    <row r="7" spans="3:15" ht="14.25">
      <c r="C7" s="42"/>
      <c r="D7" s="42"/>
      <c r="E7" s="42"/>
      <c r="F7" s="42"/>
      <c r="G7" s="42"/>
      <c r="H7" s="42"/>
      <c r="I7" s="42"/>
      <c r="J7" s="42"/>
      <c r="K7" s="42"/>
      <c r="L7" s="42"/>
      <c r="M7" s="42"/>
      <c r="N7" s="42"/>
      <c r="O7" s="42"/>
    </row>
    <row r="8" spans="3:11" ht="14.25">
      <c r="C8" s="166" t="s">
        <v>84</v>
      </c>
      <c r="D8" s="166"/>
      <c r="E8" s="166"/>
      <c r="F8" s="166"/>
      <c r="G8" s="166"/>
      <c r="H8" s="166"/>
      <c r="I8" s="166"/>
      <c r="J8" s="166"/>
      <c r="K8" s="166"/>
    </row>
    <row r="9" spans="3:15" ht="5.25" customHeight="1">
      <c r="C9" s="42"/>
      <c r="D9" s="42"/>
      <c r="E9" s="42"/>
      <c r="F9" s="42"/>
      <c r="G9" s="42"/>
      <c r="H9" s="42"/>
      <c r="I9" s="42"/>
      <c r="J9" s="42"/>
      <c r="K9" s="42"/>
      <c r="L9" s="42"/>
      <c r="M9" s="42"/>
      <c r="N9" s="42"/>
      <c r="O9" s="42"/>
    </row>
    <row r="10" spans="3:15" ht="14.25">
      <c r="C10" s="42"/>
      <c r="D10" s="42"/>
      <c r="E10" s="165" t="s">
        <v>85</v>
      </c>
      <c r="F10" s="165"/>
      <c r="G10" s="165"/>
      <c r="H10" s="42"/>
      <c r="I10" s="49" t="s">
        <v>86</v>
      </c>
      <c r="J10" s="42"/>
      <c r="K10" s="42"/>
      <c r="L10" s="42"/>
      <c r="M10" s="42"/>
      <c r="N10" s="42"/>
      <c r="O10" s="42"/>
    </row>
    <row r="11" spans="3:15" ht="5.25" customHeight="1">
      <c r="C11" s="42"/>
      <c r="D11" s="42"/>
      <c r="E11" s="49"/>
      <c r="F11" s="49"/>
      <c r="G11" s="49"/>
      <c r="H11" s="42"/>
      <c r="I11" s="49"/>
      <c r="J11" s="42"/>
      <c r="K11" s="42"/>
      <c r="L11" s="42"/>
      <c r="M11" s="42"/>
      <c r="N11" s="42"/>
      <c r="O11" s="42"/>
    </row>
    <row r="12" spans="3:15" ht="14.25">
      <c r="C12" s="43" t="s">
        <v>16</v>
      </c>
      <c r="D12" s="43"/>
      <c r="E12" s="43" t="s">
        <v>21</v>
      </c>
      <c r="F12" s="43"/>
      <c r="G12" s="43"/>
      <c r="H12" s="43"/>
      <c r="I12" s="43" t="s">
        <v>23</v>
      </c>
      <c r="J12" s="43"/>
      <c r="K12" s="43"/>
      <c r="L12" s="43"/>
      <c r="M12" s="43" t="s">
        <v>81</v>
      </c>
      <c r="N12" s="43"/>
      <c r="O12" s="43" t="s">
        <v>18</v>
      </c>
    </row>
    <row r="13" spans="3:15" ht="14.25">
      <c r="C13" s="43" t="s">
        <v>17</v>
      </c>
      <c r="D13" s="43"/>
      <c r="E13" s="43" t="s">
        <v>22</v>
      </c>
      <c r="F13" s="43"/>
      <c r="G13" s="43" t="s">
        <v>29</v>
      </c>
      <c r="H13" s="43"/>
      <c r="I13" s="43" t="s">
        <v>24</v>
      </c>
      <c r="J13" s="43"/>
      <c r="K13" s="43" t="s">
        <v>18</v>
      </c>
      <c r="L13" s="43"/>
      <c r="M13" s="43" t="s">
        <v>82</v>
      </c>
      <c r="N13" s="43"/>
      <c r="O13" s="43" t="s">
        <v>83</v>
      </c>
    </row>
    <row r="14" spans="3:15" ht="14.25">
      <c r="C14" s="43" t="s">
        <v>1</v>
      </c>
      <c r="D14" s="43"/>
      <c r="E14" s="43" t="s">
        <v>1</v>
      </c>
      <c r="F14" s="43"/>
      <c r="G14" s="43" t="s">
        <v>1</v>
      </c>
      <c r="H14" s="43"/>
      <c r="I14" s="43" t="s">
        <v>1</v>
      </c>
      <c r="J14" s="43"/>
      <c r="K14" s="43" t="s">
        <v>1</v>
      </c>
      <c r="L14" s="43"/>
      <c r="M14" s="43" t="s">
        <v>1</v>
      </c>
      <c r="N14" s="43"/>
      <c r="O14" s="43" t="s">
        <v>1</v>
      </c>
    </row>
    <row r="15" spans="3:15" ht="14.25">
      <c r="C15" s="42"/>
      <c r="D15" s="42"/>
      <c r="E15" s="42"/>
      <c r="F15" s="42"/>
      <c r="G15" s="42"/>
      <c r="H15" s="42"/>
      <c r="I15" s="42"/>
      <c r="J15" s="42"/>
      <c r="K15" s="42"/>
      <c r="L15" s="42"/>
      <c r="M15" s="42"/>
      <c r="N15" s="42"/>
      <c r="O15" s="42"/>
    </row>
    <row r="16" spans="1:47" s="78" customFormat="1" ht="14.25">
      <c r="A16" s="91" t="s">
        <v>53</v>
      </c>
      <c r="B16" s="92"/>
      <c r="C16" s="93">
        <v>98877</v>
      </c>
      <c r="D16" s="94"/>
      <c r="E16" s="94">
        <v>9296</v>
      </c>
      <c r="F16" s="94"/>
      <c r="G16" s="94">
        <v>23</v>
      </c>
      <c r="H16" s="94"/>
      <c r="I16" s="94">
        <v>848</v>
      </c>
      <c r="J16" s="94"/>
      <c r="K16" s="94">
        <f>SUM(C16:I16)</f>
        <v>109044</v>
      </c>
      <c r="L16" s="94"/>
      <c r="M16" s="94">
        <v>0</v>
      </c>
      <c r="N16" s="94"/>
      <c r="O16" s="94">
        <f>SUM(K16:N16)</f>
        <v>109044</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3:15" ht="14.25">
      <c r="C17" s="23"/>
      <c r="D17" s="23"/>
      <c r="E17" s="23"/>
      <c r="F17" s="23"/>
      <c r="G17" s="23"/>
      <c r="H17" s="23"/>
      <c r="I17" s="23"/>
      <c r="J17" s="23"/>
      <c r="K17" s="23"/>
      <c r="L17" s="23"/>
      <c r="M17" s="23"/>
      <c r="N17" s="23"/>
      <c r="O17" s="23"/>
    </row>
    <row r="18" spans="1:15" ht="14.25">
      <c r="A18" s="91" t="s">
        <v>66</v>
      </c>
      <c r="B18" s="92"/>
      <c r="C18" s="94">
        <v>0</v>
      </c>
      <c r="D18" s="92"/>
      <c r="E18" s="94">
        <f>-E16</f>
        <v>-9296</v>
      </c>
      <c r="F18" s="92"/>
      <c r="G18" s="94">
        <v>0</v>
      </c>
      <c r="H18" s="92"/>
      <c r="I18" s="94">
        <f>-E18</f>
        <v>9296</v>
      </c>
      <c r="J18" s="92"/>
      <c r="K18" s="94">
        <f>SUM(C18:I18)</f>
        <v>0</v>
      </c>
      <c r="L18" s="92"/>
      <c r="M18" s="94">
        <f>SUM(E18:K18)</f>
        <v>0</v>
      </c>
      <c r="N18" s="92"/>
      <c r="O18" s="94">
        <f>SUM(K18:N18)</f>
        <v>0</v>
      </c>
    </row>
    <row r="19" spans="3:15" ht="14.25">
      <c r="C19" s="23"/>
      <c r="D19" s="23"/>
      <c r="E19" s="23"/>
      <c r="F19" s="23"/>
      <c r="G19" s="23"/>
      <c r="H19" s="23"/>
      <c r="I19" s="23"/>
      <c r="J19" s="23"/>
      <c r="K19" s="23"/>
      <c r="L19" s="23"/>
      <c r="M19" s="23"/>
      <c r="N19" s="23"/>
      <c r="O19" s="23"/>
    </row>
    <row r="20" spans="1:47" s="78" customFormat="1" ht="14.25">
      <c r="A20" s="91" t="s">
        <v>109</v>
      </c>
      <c r="B20" s="92"/>
      <c r="C20" s="94">
        <v>0</v>
      </c>
      <c r="D20" s="92"/>
      <c r="E20" s="94">
        <v>0</v>
      </c>
      <c r="F20" s="92"/>
      <c r="G20" s="94">
        <v>0</v>
      </c>
      <c r="H20" s="92"/>
      <c r="I20" s="94">
        <f>'Condensed IS'!G34</f>
        <v>-1957</v>
      </c>
      <c r="J20" s="92"/>
      <c r="K20" s="94">
        <f>SUM(C20:I20)</f>
        <v>-1957</v>
      </c>
      <c r="L20" s="92"/>
      <c r="M20" s="94">
        <v>0</v>
      </c>
      <c r="N20" s="92"/>
      <c r="O20" s="94">
        <f>SUM(K20:N20)</f>
        <v>-1957</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1" spans="3:15" ht="14.25">
      <c r="C21" s="45"/>
      <c r="D21" s="45"/>
      <c r="E21" s="45"/>
      <c r="F21" s="45"/>
      <c r="G21" s="45"/>
      <c r="H21" s="45"/>
      <c r="I21" s="45"/>
      <c r="J21" s="45"/>
      <c r="K21" s="45"/>
      <c r="L21" s="45"/>
      <c r="M21" s="45"/>
      <c r="N21" s="45"/>
      <c r="O21" s="45"/>
    </row>
    <row r="22" spans="1:47" s="78" customFormat="1" ht="15" thickBot="1">
      <c r="A22" s="91" t="s">
        <v>108</v>
      </c>
      <c r="B22" s="92"/>
      <c r="C22" s="95">
        <f>SUM(C16:C20)</f>
        <v>98877</v>
      </c>
      <c r="D22" s="92"/>
      <c r="E22" s="95">
        <f>SUM(E16:E20)</f>
        <v>0</v>
      </c>
      <c r="F22" s="92"/>
      <c r="G22" s="95">
        <f>SUM(G16:G20)</f>
        <v>23</v>
      </c>
      <c r="H22" s="92"/>
      <c r="I22" s="95">
        <f>SUM(I16:I20)</f>
        <v>8187</v>
      </c>
      <c r="J22" s="92"/>
      <c r="K22" s="95">
        <f>SUM(K16:K20)</f>
        <v>107087</v>
      </c>
      <c r="L22" s="92"/>
      <c r="M22" s="95">
        <f>SUM(M16:M20)</f>
        <v>0</v>
      </c>
      <c r="N22" s="92"/>
      <c r="O22" s="95">
        <f>SUM(O16:O20)</f>
        <v>107087</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row>
    <row r="25" spans="1:15" ht="14.25">
      <c r="A25" s="19" t="s">
        <v>111</v>
      </c>
      <c r="C25" s="44">
        <f>'Condensed BS'!F32</f>
        <v>98877</v>
      </c>
      <c r="D25" s="23"/>
      <c r="E25" s="23">
        <v>0</v>
      </c>
      <c r="F25" s="23"/>
      <c r="G25" s="23">
        <f>'Condensed BS'!F33</f>
        <v>23</v>
      </c>
      <c r="H25" s="23"/>
      <c r="I25" s="23">
        <f>'Condensed BS'!F34</f>
        <v>-31493</v>
      </c>
      <c r="J25" s="23"/>
      <c r="K25" s="23">
        <f>SUM(C25:I25)</f>
        <v>67407</v>
      </c>
      <c r="L25" s="23"/>
      <c r="M25" s="23">
        <v>0</v>
      </c>
      <c r="N25" s="23"/>
      <c r="O25" s="23">
        <f>SUM(K25:N25)</f>
        <v>67407</v>
      </c>
    </row>
    <row r="26" spans="3:15" ht="14.25">
      <c r="C26" s="23"/>
      <c r="D26" s="23"/>
      <c r="E26" s="23"/>
      <c r="F26" s="23"/>
      <c r="G26" s="23"/>
      <c r="H26" s="23"/>
      <c r="I26" s="23"/>
      <c r="J26" s="23"/>
      <c r="K26" s="23"/>
      <c r="L26" s="23"/>
      <c r="M26" s="23"/>
      <c r="N26" s="23"/>
      <c r="O26" s="23"/>
    </row>
    <row r="27" spans="1:15" ht="14.25">
      <c r="A27" s="19" t="s">
        <v>109</v>
      </c>
      <c r="C27" s="23">
        <v>0</v>
      </c>
      <c r="E27" s="23">
        <v>0</v>
      </c>
      <c r="G27" s="23">
        <v>0</v>
      </c>
      <c r="I27" s="23">
        <f>'Condensed IS'!F34</f>
        <v>-2100</v>
      </c>
      <c r="K27" s="23">
        <f>SUM(C27:I27)</f>
        <v>-2100</v>
      </c>
      <c r="M27" s="23">
        <v>0</v>
      </c>
      <c r="O27" s="23">
        <f>SUM(K27:N27)</f>
        <v>-2100</v>
      </c>
    </row>
    <row r="28" spans="3:15" ht="14.25">
      <c r="C28" s="45"/>
      <c r="D28" s="45"/>
      <c r="E28" s="45"/>
      <c r="F28" s="45"/>
      <c r="G28" s="45"/>
      <c r="H28" s="45"/>
      <c r="I28" s="45"/>
      <c r="J28" s="45"/>
      <c r="K28" s="45"/>
      <c r="L28" s="45"/>
      <c r="M28" s="45"/>
      <c r="N28" s="45"/>
      <c r="O28" s="45"/>
    </row>
    <row r="29" spans="1:15" ht="15" thickBot="1">
      <c r="A29" s="19" t="s">
        <v>110</v>
      </c>
      <c r="C29" s="46">
        <f>SUM(C25:C27)</f>
        <v>98877</v>
      </c>
      <c r="E29" s="46">
        <f>SUM(E25:E27)</f>
        <v>0</v>
      </c>
      <c r="G29" s="46">
        <f>SUM(G25:G27)</f>
        <v>23</v>
      </c>
      <c r="I29" s="46">
        <f>SUM(I25:I27)</f>
        <v>-33593</v>
      </c>
      <c r="K29" s="46">
        <f>SUM(K25:K27)</f>
        <v>65307</v>
      </c>
      <c r="M29" s="46">
        <f>SUM(M25:M27)</f>
        <v>0</v>
      </c>
      <c r="O29" s="46">
        <f>SUM(O25:O27)</f>
        <v>65307</v>
      </c>
    </row>
    <row r="41" spans="1:15" s="10" customFormat="1" ht="42.75" customHeight="1">
      <c r="A41" s="163" t="s">
        <v>106</v>
      </c>
      <c r="B41" s="163"/>
      <c r="C41" s="163"/>
      <c r="D41" s="163"/>
      <c r="E41" s="163"/>
      <c r="F41" s="163"/>
      <c r="G41" s="163"/>
      <c r="H41" s="163"/>
      <c r="I41" s="163"/>
      <c r="J41" s="163"/>
      <c r="K41" s="163"/>
      <c r="L41" s="163"/>
      <c r="M41" s="163"/>
      <c r="N41" s="163"/>
      <c r="O41" s="163"/>
    </row>
    <row r="42" spans="1:9" s="10" customFormat="1" ht="15">
      <c r="A42" s="25"/>
      <c r="C42" s="65"/>
      <c r="D42" s="65"/>
      <c r="E42" s="65"/>
      <c r="F42" s="65"/>
      <c r="G42" s="65"/>
      <c r="I42" s="65"/>
    </row>
    <row r="43" spans="1:15" s="10" customFormat="1" ht="15">
      <c r="A43" s="164" t="s">
        <v>67</v>
      </c>
      <c r="B43" s="164"/>
      <c r="C43" s="164"/>
      <c r="D43" s="164"/>
      <c r="E43" s="164"/>
      <c r="F43" s="164"/>
      <c r="G43" s="164"/>
      <c r="H43" s="164"/>
      <c r="I43" s="164"/>
      <c r="J43" s="164"/>
      <c r="K43" s="164"/>
      <c r="L43" s="164"/>
      <c r="M43" s="164"/>
      <c r="N43" s="164"/>
      <c r="O43" s="164"/>
    </row>
  </sheetData>
  <mergeCells count="4">
    <mergeCell ref="E10:G10"/>
    <mergeCell ref="C8:K8"/>
    <mergeCell ref="A41:O41"/>
    <mergeCell ref="A43:O43"/>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59"/>
  <sheetViews>
    <sheetView tabSelected="1" zoomScale="75" zoomScaleNormal="75" workbookViewId="0" topLeftCell="A16">
      <selection activeCell="A1" sqref="A1"/>
    </sheetView>
  </sheetViews>
  <sheetFormatPr defaultColWidth="9.140625" defaultRowHeight="12.75"/>
  <cols>
    <col min="1" max="1" width="60.140625" style="25" customWidth="1"/>
    <col min="2" max="2" width="15.140625" style="10" customWidth="1"/>
    <col min="3" max="3" width="18.28125" style="10" customWidth="1"/>
    <col min="4" max="4" width="4.57421875" style="10" customWidth="1"/>
    <col min="5" max="5" width="19.28125" style="10" customWidth="1"/>
    <col min="6" max="16384" width="9.140625" style="10" customWidth="1"/>
  </cols>
  <sheetData>
    <row r="1" spans="1:2" ht="20.25">
      <c r="A1" s="24" t="s">
        <v>33</v>
      </c>
      <c r="B1" s="18"/>
    </row>
    <row r="2" ht="15">
      <c r="B2" s="18"/>
    </row>
    <row r="3" spans="1:2" ht="15">
      <c r="A3" s="19" t="s">
        <v>102</v>
      </c>
      <c r="B3" s="18"/>
    </row>
    <row r="4" ht="15">
      <c r="A4" s="19" t="s">
        <v>19</v>
      </c>
    </row>
    <row r="5" spans="1:2" ht="15">
      <c r="A5" s="19" t="s">
        <v>101</v>
      </c>
      <c r="B5" s="18"/>
    </row>
    <row r="6" spans="1:2" ht="15">
      <c r="A6" s="19"/>
      <c r="B6" s="18"/>
    </row>
    <row r="7" ht="15">
      <c r="A7" s="19"/>
    </row>
    <row r="8" spans="1:5" ht="15">
      <c r="A8" s="19"/>
      <c r="C8" s="26" t="s">
        <v>112</v>
      </c>
      <c r="D8" s="27"/>
      <c r="E8" s="105" t="s">
        <v>112</v>
      </c>
    </row>
    <row r="9" spans="3:5" ht="15">
      <c r="C9" s="28" t="s">
        <v>20</v>
      </c>
      <c r="D9" s="27"/>
      <c r="E9" s="106" t="s">
        <v>20</v>
      </c>
    </row>
    <row r="10" spans="3:5" ht="15">
      <c r="C10" s="29" t="str">
        <f>'Condensed IS'!C13</f>
        <v>31/03/2007</v>
      </c>
      <c r="D10" s="27"/>
      <c r="E10" s="107" t="str">
        <f>'Condensed IS'!D13</f>
        <v>31/03/2006</v>
      </c>
    </row>
    <row r="11" spans="3:5" ht="15">
      <c r="C11" s="30" t="s">
        <v>1</v>
      </c>
      <c r="D11" s="27"/>
      <c r="E11" s="108" t="s">
        <v>1</v>
      </c>
    </row>
    <row r="12" spans="1:5" ht="15">
      <c r="A12" s="31"/>
      <c r="E12" s="79"/>
    </row>
    <row r="13" spans="1:5" ht="15">
      <c r="A13" s="25" t="s">
        <v>116</v>
      </c>
      <c r="C13" s="32">
        <v>3371</v>
      </c>
      <c r="E13" s="109">
        <v>303</v>
      </c>
    </row>
    <row r="14" spans="3:5" ht="15">
      <c r="C14" s="33"/>
      <c r="E14" s="110"/>
    </row>
    <row r="15" spans="1:5" ht="15">
      <c r="A15" s="25" t="s">
        <v>27</v>
      </c>
      <c r="C15" s="32">
        <v>0</v>
      </c>
      <c r="E15" s="109">
        <v>-1329</v>
      </c>
    </row>
    <row r="16" spans="3:5" ht="15">
      <c r="C16" s="33"/>
      <c r="E16" s="110"/>
    </row>
    <row r="17" spans="1:5" ht="15">
      <c r="A17" s="25" t="s">
        <v>117</v>
      </c>
      <c r="C17" s="135">
        <v>-3040</v>
      </c>
      <c r="E17" s="136">
        <v>-20</v>
      </c>
    </row>
    <row r="18" spans="3:5" ht="15">
      <c r="C18" s="33"/>
      <c r="E18" s="110"/>
    </row>
    <row r="19" spans="1:8" ht="15">
      <c r="A19" s="19" t="s">
        <v>48</v>
      </c>
      <c r="C19" s="34">
        <f>C13+C15+C17</f>
        <v>331</v>
      </c>
      <c r="E19" s="111">
        <f>E13+E15+E17</f>
        <v>-1046</v>
      </c>
      <c r="G19" s="74"/>
      <c r="H19" s="74"/>
    </row>
    <row r="20" spans="1:8" ht="15">
      <c r="A20" s="19"/>
      <c r="C20" s="34"/>
      <c r="E20" s="111"/>
      <c r="G20" s="74"/>
      <c r="H20" s="74"/>
    </row>
    <row r="21" spans="1:5" ht="15">
      <c r="A21" s="19" t="s">
        <v>115</v>
      </c>
      <c r="C21" s="35">
        <v>-8899</v>
      </c>
      <c r="E21" s="112">
        <v>-7378</v>
      </c>
    </row>
    <row r="22" spans="1:5" ht="15">
      <c r="A22" s="19"/>
      <c r="C22" s="35"/>
      <c r="E22" s="112"/>
    </row>
    <row r="23" spans="1:5" ht="15.75" thickBot="1">
      <c r="A23" s="19" t="s">
        <v>114</v>
      </c>
      <c r="C23" s="36">
        <f>SUM(C19:C21)</f>
        <v>-8568</v>
      </c>
      <c r="E23" s="113">
        <f>SUM(E19:E21)</f>
        <v>-8424</v>
      </c>
    </row>
    <row r="24" spans="3:5" ht="15">
      <c r="C24" s="32"/>
      <c r="E24" s="109"/>
    </row>
    <row r="25" spans="3:5" ht="15">
      <c r="C25" s="32"/>
      <c r="E25" s="109"/>
    </row>
    <row r="26" spans="1:5" ht="15">
      <c r="A26" s="31" t="s">
        <v>113</v>
      </c>
      <c r="C26" s="32"/>
      <c r="E26" s="109"/>
    </row>
    <row r="27" spans="1:5" ht="15">
      <c r="A27" s="31"/>
      <c r="C27" s="32"/>
      <c r="E27" s="109"/>
    </row>
    <row r="28" spans="1:5" ht="15" hidden="1">
      <c r="A28" s="122" t="s">
        <v>68</v>
      </c>
      <c r="C28" s="32">
        <v>0</v>
      </c>
      <c r="E28" s="109">
        <v>0</v>
      </c>
    </row>
    <row r="29" spans="1:5" ht="15">
      <c r="A29" s="25" t="s">
        <v>28</v>
      </c>
      <c r="C29" s="32">
        <f>'Condensed BS'!D25</f>
        <v>368</v>
      </c>
      <c r="E29" s="109">
        <v>432</v>
      </c>
    </row>
    <row r="30" spans="1:5" ht="15">
      <c r="A30" s="25" t="s">
        <v>69</v>
      </c>
      <c r="C30" s="32">
        <v>-8936</v>
      </c>
      <c r="E30" s="109">
        <v>-8856</v>
      </c>
    </row>
    <row r="31" spans="3:5" ht="15.75" thickBot="1">
      <c r="C31" s="36">
        <f>SUM(C28:C30)</f>
        <v>-8568</v>
      </c>
      <c r="E31" s="113">
        <f>SUM(E28:E30)</f>
        <v>-8424</v>
      </c>
    </row>
    <row r="32" spans="3:5" ht="15">
      <c r="C32" s="34"/>
      <c r="E32" s="34"/>
    </row>
    <row r="33" spans="1:5" ht="15">
      <c r="A33" s="31"/>
      <c r="C33" s="37"/>
      <c r="E33" s="37"/>
    </row>
    <row r="34" spans="1:5" ht="15">
      <c r="A34" s="38"/>
      <c r="C34" s="37"/>
      <c r="E34" s="37"/>
    </row>
    <row r="35" spans="1:5" ht="15">
      <c r="A35" s="39"/>
      <c r="C35" s="37"/>
      <c r="E35" s="37"/>
    </row>
    <row r="36" spans="3:5" ht="15">
      <c r="C36" s="37"/>
      <c r="E36" s="37"/>
    </row>
    <row r="37" spans="1:5" ht="15">
      <c r="A37" s="39"/>
      <c r="C37" s="37"/>
      <c r="E37" s="37"/>
    </row>
    <row r="38" spans="1:5" ht="15">
      <c r="A38" s="31"/>
      <c r="C38" s="37"/>
      <c r="E38" s="37"/>
    </row>
    <row r="39" spans="1:5" ht="15">
      <c r="A39" s="31"/>
      <c r="C39" s="37"/>
      <c r="E39" s="37"/>
    </row>
    <row r="40" spans="3:5" ht="15">
      <c r="C40" s="37"/>
      <c r="E40" s="37"/>
    </row>
    <row r="41" spans="3:5" ht="15">
      <c r="C41" s="37"/>
      <c r="E41" s="37"/>
    </row>
    <row r="42" spans="3:5" ht="15">
      <c r="C42" s="33"/>
      <c r="E42" s="33"/>
    </row>
    <row r="45" ht="15">
      <c r="A45" s="40"/>
    </row>
    <row r="48" ht="15">
      <c r="A48" s="41"/>
    </row>
    <row r="57" spans="1:9" ht="42.75" customHeight="1">
      <c r="A57" s="163" t="s">
        <v>107</v>
      </c>
      <c r="B57" s="163"/>
      <c r="C57" s="163"/>
      <c r="D57" s="163"/>
      <c r="E57" s="163"/>
      <c r="F57" s="123"/>
      <c r="G57" s="123"/>
      <c r="I57" s="65"/>
    </row>
    <row r="58" spans="2:9" ht="15">
      <c r="B58" s="25"/>
      <c r="C58" s="65"/>
      <c r="D58" s="65"/>
      <c r="E58" s="65"/>
      <c r="F58" s="65"/>
      <c r="G58" s="65"/>
      <c r="I58" s="65"/>
    </row>
    <row r="59" spans="1:9" ht="15">
      <c r="A59" s="164" t="s">
        <v>70</v>
      </c>
      <c r="B59" s="164"/>
      <c r="C59" s="164"/>
      <c r="D59" s="164"/>
      <c r="E59" s="164"/>
      <c r="F59" s="61"/>
      <c r="G59" s="61"/>
      <c r="I59" s="65"/>
    </row>
  </sheetData>
  <mergeCells count="2">
    <mergeCell ref="A57:E57"/>
    <mergeCell ref="A59:E59"/>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2007-04-20T02:05:36Z</cp:lastPrinted>
  <dcterms:created xsi:type="dcterms:W3CDTF">2002-05-04T02:36:48Z</dcterms:created>
  <dcterms:modified xsi:type="dcterms:W3CDTF">2007-04-30T08:28:28Z</dcterms:modified>
  <cp:category/>
  <cp:version/>
  <cp:contentType/>
  <cp:contentStatus/>
</cp:coreProperties>
</file>